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ākuma lappa" sheetId="1" r:id="rId1"/>
    <sheet name="PFI aprēķi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<sst xmlns="http://schemas.openxmlformats.org/spreadsheetml/2006/main" count="662" uniqueCount="633">
  <si>
    <t>Nekustamā īpašuma nodoklis par ēkām</t>
  </si>
  <si>
    <t>97g.fin vajadz.</t>
  </si>
  <si>
    <t>Nekustamā īpašuma nodoklis par zemi</t>
  </si>
  <si>
    <t>98g. fin vajadz.</t>
  </si>
  <si>
    <t>Nodokļu ieņēmumi kopā</t>
  </si>
  <si>
    <t>Iedzīvotāju ienākuma nodoklis</t>
  </si>
  <si>
    <t>99.g. fin vajadz.</t>
  </si>
  <si>
    <t>Iekšējie nod.par pakalpojumiem un precēm</t>
  </si>
  <si>
    <t>2000.g. fin.vajadz.</t>
  </si>
  <si>
    <t>Nenodokļu ieņēmumi kopā</t>
  </si>
  <si>
    <t xml:space="preserve">Nenodokļu ieņēmumi </t>
  </si>
  <si>
    <t>2001.g. fin.vajadz.</t>
  </si>
  <si>
    <t>Pašvaldību ieņēmumi kopā</t>
  </si>
  <si>
    <t>2002.g. finansu nepieciešamība</t>
  </si>
  <si>
    <t>Maksas pakalpojumi</t>
  </si>
  <si>
    <t>Pašvaldību ieņēmumi kopā ar maksas pakalpojumiem</t>
  </si>
  <si>
    <t>dotācija no VB</t>
  </si>
  <si>
    <t>Kritēriji un to skaitliskās vērtības pašvaldību grupās</t>
  </si>
  <si>
    <t>Republikas pilsētās</t>
  </si>
  <si>
    <t>Rajonu pašvaldībās</t>
  </si>
  <si>
    <t>Pagastu pilsētu pašv.</t>
  </si>
  <si>
    <t xml:space="preserve">Pilsētā </t>
  </si>
  <si>
    <t>Laukos</t>
  </si>
  <si>
    <t>Īpatsvars</t>
  </si>
  <si>
    <t>Budžeta izdevumi, Ls</t>
  </si>
  <si>
    <t xml:space="preserve">Budžeta izdevumi, Ls </t>
  </si>
  <si>
    <t>uz 1 iedz.</t>
  </si>
  <si>
    <t xml:space="preserve">Kopā: </t>
  </si>
  <si>
    <t>uz 1iedz.</t>
  </si>
  <si>
    <t>Kopā:</t>
  </si>
  <si>
    <t>Iedzīvotāju sk.</t>
  </si>
  <si>
    <t>Bērnu līdz 6.g.sk.</t>
  </si>
  <si>
    <t>Bērni un jaunieši 7-18.g.sk.</t>
  </si>
  <si>
    <t>Iedz.virs darba spējas v.</t>
  </si>
  <si>
    <t>Bērnu sk. bērnu namos</t>
  </si>
  <si>
    <t>Iemītnieku sk. pansionātos</t>
  </si>
  <si>
    <t>Pašvaldības nosaukums</t>
  </si>
  <si>
    <t>Vērtētie ieņēmumi, Ls</t>
  </si>
  <si>
    <t>Ieņēmumu pārsniegums pār neizlīdzināmo augšējo robežu (Ls)</t>
  </si>
  <si>
    <t>Pašvaldību iemaksas fondā 45%</t>
  </si>
  <si>
    <t>Iemaksas fondā, bet ne vairāk kā 35% no vērtētiem ieņēmumiem</t>
  </si>
  <si>
    <t>Vērtētie ieņēmumi pēc iemaksām fondā (Ls)</t>
  </si>
  <si>
    <t>Nepieciešamā dotācija no fonda, līdz neizlīdzināmai apakšējai robežai</t>
  </si>
  <si>
    <t>Iemaksa fondā "+", dotācija no fonda "-" (Ls)</t>
  </si>
  <si>
    <t>Kopā</t>
  </si>
  <si>
    <t>Uz 1 iedz.</t>
  </si>
  <si>
    <t>Nosacījumi:</t>
  </si>
  <si>
    <t>republikas pilsētām</t>
  </si>
  <si>
    <t>rajoniem</t>
  </si>
  <si>
    <t>pilsētām, pagastiem</t>
  </si>
  <si>
    <t>Rīga</t>
  </si>
  <si>
    <t>Daugavpils</t>
  </si>
  <si>
    <t>Jelgava</t>
  </si>
  <si>
    <t>Jūrmala</t>
  </si>
  <si>
    <t>Liepāja</t>
  </si>
  <si>
    <t>Rēzekne</t>
  </si>
  <si>
    <t>Ventspils</t>
  </si>
  <si>
    <t>Republikas pilsētās kopā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</si>
  <si>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</si>
  <si>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</si>
  <si>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</si>
  <si>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</si>
  <si>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</si>
  <si>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</si>
  <si>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 rajons</t>
  </si>
  <si>
    <t>Gulbenes rajons</t>
  </si>
  <si>
    <t xml:space="preserve">Jelgavas rajons 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</si>
  <si>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</si>
  <si>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</si>
  <si>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</si>
  <si>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</si>
  <si>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</si>
  <si>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</si>
  <si>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</si>
  <si>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</si>
  <si>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</si>
  <si>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Rāzeknes rajons</t>
  </si>
  <si>
    <t>Rīgas rajons</t>
  </si>
  <si>
    <t>Saldus rajons</t>
  </si>
  <si>
    <t>Talsu rajons</t>
  </si>
  <si>
    <t>Tukuma rajons</t>
  </si>
  <si>
    <t>Valkas rajons</t>
  </si>
  <si>
    <t>Valmieras  rajons</t>
  </si>
  <si>
    <t>Ventspils rajons</t>
  </si>
  <si>
    <t>Rajonos kopā</t>
  </si>
  <si>
    <t>Aizkraukles novads</t>
  </si>
  <si>
    <t>Pļaviņas</t>
  </si>
  <si>
    <t>Aiviekstes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</si>
  <si>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</si>
  <si>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</si>
  <si>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</si>
  <si>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</si>
  <si>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</si>
  <si>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</si>
  <si>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</si>
  <si>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</si>
  <si>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</si>
  <si>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</si>
  <si>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</si>
  <si>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Skrīveru pagasts</t>
  </si>
  <si>
    <t>Staburaga pagasts</t>
  </si>
  <si>
    <t>Sunākstes pagasts</t>
  </si>
  <si>
    <t>Valles pagasts</t>
  </si>
  <si>
    <t>Vietalvas pagasts</t>
  </si>
  <si>
    <t>Zalves pagasts</t>
  </si>
  <si>
    <t>Alūksne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</si>
  <si>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</si>
  <si>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</si>
  <si>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</si>
  <si>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</si>
  <si>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</si>
  <si>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</si>
  <si>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</si>
  <si>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</si>
  <si>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</si>
  <si>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</si>
  <si>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</si>
  <si>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</si>
  <si>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</si>
  <si>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</si>
  <si>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</si>
  <si>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</si>
  <si>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</si>
  <si>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Ziemeru pagasts</t>
  </si>
  <si>
    <t>Balvi</t>
  </si>
  <si>
    <t>Viļaka</t>
  </si>
  <si>
    <t>Baltinavas pagasts</t>
  </si>
  <si>
    <t>Balvu pagasts</t>
  </si>
  <si>
    <t>Bērzkalnes pagasts</t>
  </si>
  <si>
    <t>Bērzpils pagasts</t>
  </si>
  <si>
    <t xml:space="preserve">Briežuciema pagasts </t>
  </si>
  <si>
    <t>Krišjāņu pagasts</t>
  </si>
  <si>
    <t>Kubuļu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</si>
  <si>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</si>
  <si>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</si>
  <si>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</si>
  <si>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</si>
  <si>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</si>
  <si>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</si>
  <si>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</si>
  <si>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</si>
  <si>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Vectilžas pagasts</t>
  </si>
  <si>
    <t>Vecumu pagasts</t>
  </si>
  <si>
    <t>Vīksnas pagasts</t>
  </si>
  <si>
    <t>Žīguru pagasts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</si>
  <si>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</si>
  <si>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</si>
  <si>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</si>
  <si>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</si>
  <si>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</si>
  <si>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</si>
  <si>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</si>
  <si>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pagasts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</si>
  <si>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</si>
  <si>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</si>
  <si>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</si>
  <si>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</si>
  <si>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</si>
  <si>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</si>
  <si>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</si>
  <si>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</si>
  <si>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</si>
  <si>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Cēsis</t>
  </si>
  <si>
    <t>Līgatne</t>
  </si>
  <si>
    <t>Amatas novads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</si>
  <si>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</si>
  <si>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</si>
  <si>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</si>
  <si>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</si>
  <si>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</si>
  <si>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</si>
  <si>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</si>
  <si>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</si>
  <si>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Mores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</si>
  <si>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</si>
  <si>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</si>
  <si>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</si>
  <si>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</si>
  <si>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</si>
  <si>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</si>
  <si>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</si>
  <si>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</si>
  <si>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</si>
  <si>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</si>
  <si>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</si>
  <si>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</si>
  <si>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apgasts</t>
  </si>
  <si>
    <t>Ilūkste</t>
  </si>
  <si>
    <t>Ambeļu pagasts</t>
  </si>
  <si>
    <t>Bebrenes pagasts</t>
  </si>
  <si>
    <t>Biķernieku pagasts</t>
  </si>
  <si>
    <t>Demenes pagasts</t>
  </si>
  <si>
    <t>Dubnas pagasts</t>
  </si>
  <si>
    <t>Dvietes pagasts</t>
  </si>
  <si>
    <t>Eglaines pagats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</si>
  <si>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</si>
  <si>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</si>
  <si>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</si>
  <si>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</si>
  <si>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</si>
  <si>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</si>
  <si>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</si>
  <si>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</si>
  <si>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</si>
  <si>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</si>
  <si>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</si>
  <si>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Šēderes pagasts</t>
  </si>
  <si>
    <t>Tabores pagasts</t>
  </si>
  <si>
    <t>Vaboles pagasts</t>
  </si>
  <si>
    <t>Vecsalienas pagasts</t>
  </si>
  <si>
    <t>Višķu pagasts</t>
  </si>
  <si>
    <t>Dobeles rajons</t>
  </si>
  <si>
    <t>Dobele</t>
  </si>
  <si>
    <t>Annenieku pagasts</t>
  </si>
  <si>
    <t>Auru pagasts</t>
  </si>
  <si>
    <t>Bēnes pagasts</t>
  </si>
  <si>
    <t>Bērzes pagasts</t>
  </si>
  <si>
    <t>Bikstu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</si>
  <si>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</si>
  <si>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</si>
  <si>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</si>
  <si>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</si>
  <si>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</si>
  <si>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</si>
  <si>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</si>
  <si>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Ukru pagasts</t>
  </si>
  <si>
    <t>Vītiņu pagasts</t>
  </si>
  <si>
    <t>Zebrenes pagasts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</si>
  <si>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</si>
  <si>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</si>
  <si>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</si>
  <si>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</si>
  <si>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</si>
  <si>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</si>
  <si>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</si>
  <si>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</si>
  <si>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</si>
  <si>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</si>
  <si>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 xml:space="preserve">Rankas pagasts </t>
  </si>
  <si>
    <t xml:space="preserve">Stāmerienas pagasts </t>
  </si>
  <si>
    <t xml:space="preserve">Stradu pagasts </t>
  </si>
  <si>
    <t>Tirzas pagasts</t>
  </si>
  <si>
    <t>Jelgavas rajons</t>
  </si>
  <si>
    <t xml:space="preserve">Cenu pagasts </t>
  </si>
  <si>
    <t>Elejas pagasts</t>
  </si>
  <si>
    <t>Glūdas pagasts</t>
  </si>
  <si>
    <t>Jaunsvirlaukas pagasts</t>
  </si>
  <si>
    <t>Lielplatones pagasts</t>
  </si>
  <si>
    <t>Līvbērzes pagasts</t>
  </si>
  <si>
    <t>Ozolnieku pagasts</t>
  </si>
  <si>
    <t>Platones pagasts</t>
  </si>
  <si>
    <t>Sesavas pagasts</t>
  </si>
  <si>
    <t>Sidrabenes pagasts</t>
  </si>
  <si>
    <t>Svētes pagasts</t>
  </si>
  <si>
    <t>Valgundes pagasts</t>
  </si>
  <si>
    <t>Vilces pagasts</t>
  </si>
  <si>
    <t>Vircavas pagasts</t>
  </si>
  <si>
    <t>Zaļenieku pagasts</t>
  </si>
  <si>
    <t>Jēkabpils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</si>
  <si>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</si>
  <si>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</si>
  <si>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</si>
  <si>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</si>
  <si>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</si>
  <si>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</si>
  <si>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</si>
  <si>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</si>
  <si>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</si>
  <si>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</si>
  <si>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</si>
  <si>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</si>
  <si>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</si>
  <si>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</si>
  <si>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</si>
  <si>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</si>
  <si>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</si>
  <si>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</si>
  <si>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</si>
  <si>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</si>
  <si>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Krāslavas novads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</si>
  <si>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</si>
  <si>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</si>
  <si>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</si>
  <si>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</si>
  <si>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</si>
  <si>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</si>
  <si>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</si>
  <si>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</si>
  <si>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 xml:space="preserve">Grāveru pagasts 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</si>
  <si>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</si>
  <si>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</si>
  <si>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</si>
  <si>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</si>
  <si>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</si>
  <si>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</si>
  <si>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</si>
  <si>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Ķepovas pagasts</t>
  </si>
  <si>
    <t>Piedrujas pagasts</t>
  </si>
  <si>
    <t>Robežnieku pagasts</t>
  </si>
  <si>
    <t>Skaistas pagasts</t>
  </si>
  <si>
    <t>Svariņu pagasts</t>
  </si>
  <si>
    <t xml:space="preserve">Šķaunes pagasts </t>
  </si>
  <si>
    <t>Šķeltovas pagasts</t>
  </si>
  <si>
    <t>Ūdrīšu pagasts</t>
  </si>
  <si>
    <t>Kuldīga</t>
  </si>
  <si>
    <t>Skrunda ar lauku teritoriju</t>
  </si>
  <si>
    <t>Alsungas pagasts</t>
  </si>
  <si>
    <t>Ēdoles pagasts</t>
  </si>
  <si>
    <t>Gudenieku pagasts</t>
  </si>
  <si>
    <t>Īvandes pagasts</t>
  </si>
  <si>
    <t>Kabiles pagasts</t>
  </si>
  <si>
    <t>Kurmales pagasts</t>
  </si>
  <si>
    <t>Laidu pagasts</t>
  </si>
  <si>
    <t>Nīkrāces pagasts</t>
  </si>
  <si>
    <t>Padures pagasts</t>
  </si>
  <si>
    <t>Pelču pagasts</t>
  </si>
  <si>
    <t>Raņku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</si>
  <si>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</si>
  <si>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</si>
  <si>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</si>
  <si>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</si>
  <si>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</si>
  <si>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</si>
  <si>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Aizpute</t>
  </si>
  <si>
    <t>Durbes novads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</si>
  <si>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</si>
  <si>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</si>
  <si>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</si>
  <si>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</si>
  <si>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</si>
  <si>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</si>
  <si>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</si>
  <si>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</si>
  <si>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</si>
  <si>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</si>
  <si>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</si>
  <si>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</si>
  <si>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</si>
  <si>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</si>
  <si>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</si>
  <si>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</si>
  <si>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</si>
  <si>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</si>
  <si>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</si>
  <si>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</si>
  <si>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</si>
  <si>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</si>
  <si>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</si>
  <si>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Vaiņodes pagasts</t>
  </si>
  <si>
    <t>Vecpils pagasts</t>
  </si>
  <si>
    <t>Vērgales pagasts</t>
  </si>
  <si>
    <t>Virgas pagasts</t>
  </si>
  <si>
    <t>Limbaži</t>
  </si>
  <si>
    <t>Ainaži ar lauku teritoriju</t>
  </si>
  <si>
    <t>Aloja ar lauku teritoriju</t>
  </si>
  <si>
    <t>Staicele ar lauku teritoriju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</si>
  <si>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</si>
  <si>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</si>
  <si>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</si>
  <si>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</si>
  <si>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</si>
  <si>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</si>
  <si>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</si>
  <si>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</si>
  <si>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</si>
  <si>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</si>
  <si>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</si>
  <si>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Ludza</t>
  </si>
  <si>
    <t>Kārsava</t>
  </si>
  <si>
    <t>Blontu pagasts</t>
  </si>
  <si>
    <t>Briģu pagasts</t>
  </si>
  <si>
    <t>Ciblas novads</t>
  </si>
  <si>
    <t>Cirmas pagasts</t>
  </si>
  <si>
    <t>Goliševas pagasts</t>
  </si>
  <si>
    <t>Isnaudas pagasts</t>
  </si>
  <si>
    <t>Istras pagasts</t>
  </si>
  <si>
    <t>Lauderu pagasts</t>
  </si>
  <si>
    <t>Malnavas pagasts</t>
  </si>
  <si>
    <t>Mežvidu pagasts</t>
  </si>
  <si>
    <t>Mērdzenes pagasts</t>
  </si>
  <si>
    <t>Nirzas pagasts</t>
  </si>
  <si>
    <t>Nukšas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</si>
  <si>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</si>
  <si>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</si>
  <si>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</si>
  <si>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</si>
  <si>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</si>
  <si>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</si>
  <si>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Zvirgzdenes pagasts</t>
  </si>
  <si>
    <t>Madona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</si>
  <si>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</si>
  <si>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</si>
  <si>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</si>
  <si>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</si>
  <si>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</si>
  <si>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</si>
  <si>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</si>
  <si>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</si>
  <si>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</si>
  <si>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</si>
  <si>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</si>
  <si>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</si>
  <si>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</si>
  <si>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</si>
  <si>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</si>
  <si>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</si>
  <si>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</si>
  <si>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</si>
  <si>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</si>
  <si>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</si>
  <si>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</si>
  <si>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</si>
  <si>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</si>
  <si>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</si>
  <si>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</si>
  <si>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</si>
  <si>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</si>
  <si>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</si>
  <si>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</si>
  <si>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</si>
  <si>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</si>
  <si>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Suntažu pagasts</t>
  </si>
  <si>
    <t>Taurupes pagasts</t>
  </si>
  <si>
    <t>Preiļu novads</t>
  </si>
  <si>
    <t>Līvānu novads</t>
  </si>
  <si>
    <t>Aglonas pagasts</t>
  </si>
  <si>
    <t>Galēnu pagasts</t>
  </si>
  <si>
    <t>Jersikas pagasts</t>
  </si>
  <si>
    <t>Pelēču pagasts</t>
  </si>
  <si>
    <t>Riebiņu pagasts</t>
  </si>
  <si>
    <t>Rudzātu pagasts</t>
  </si>
  <si>
    <t>Rušonu pagasts</t>
  </si>
  <si>
    <t>Saunas pagasts</t>
  </si>
  <si>
    <t>Silajāņu pagasts</t>
  </si>
  <si>
    <t>Sīļukalna pagasts</t>
  </si>
  <si>
    <t>Stabulnieku pagasts</t>
  </si>
  <si>
    <t>Sutru pagasts</t>
  </si>
  <si>
    <t>Vārkavas pagasts</t>
  </si>
  <si>
    <t>Rēzeknes rajons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</si>
  <si>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</si>
  <si>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</si>
  <si>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</si>
  <si>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</si>
  <si>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</si>
  <si>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</si>
  <si>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</si>
  <si>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</si>
  <si>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</si>
  <si>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</si>
  <si>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</si>
  <si>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</si>
  <si>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</si>
  <si>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</si>
  <si>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</si>
  <si>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</si>
  <si>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</si>
  <si>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</si>
  <si>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</si>
  <si>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</si>
  <si>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</si>
  <si>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</si>
  <si>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</si>
  <si>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Stoļerovas pagasts</t>
  </si>
  <si>
    <t>Stružānu pagasts</t>
  </si>
  <si>
    <t>Vērēmu pagasts</t>
  </si>
  <si>
    <t>Viļānu pagasts</t>
  </si>
  <si>
    <t>Baloži</t>
  </si>
  <si>
    <t>Olaine</t>
  </si>
  <si>
    <t>Saulkrasti ar lauku teritoriju</t>
  </si>
  <si>
    <t>Sigulda</t>
  </si>
  <si>
    <t>Vangaži</t>
  </si>
  <si>
    <t>Allažu pagasts</t>
  </si>
  <si>
    <t>Ādažu pagasts</t>
  </si>
  <si>
    <t>Babītes pagasts</t>
  </si>
  <si>
    <t>Carnikavas pagasts</t>
  </si>
  <si>
    <t>Daugmales pagasts</t>
  </si>
  <si>
    <t>Garkalnes pagasts</t>
  </si>
  <si>
    <t>Inčukalna pagasts</t>
  </si>
  <si>
    <t>Krimuldas pagasts</t>
  </si>
  <si>
    <t>Ķekavas pagasts</t>
  </si>
  <si>
    <t>Mālpils pagasts</t>
  </si>
  <si>
    <t>Mārupes pagasts</t>
  </si>
  <si>
    <t>Olaines pagasts</t>
  </si>
  <si>
    <t>Ropažu pagasts</t>
  </si>
  <si>
    <t>Sējas pagasts</t>
  </si>
  <si>
    <t>Siguldas pagasts</t>
  </si>
  <si>
    <t>Stopiņu pagasts</t>
  </si>
  <si>
    <t>Saldus</t>
  </si>
  <si>
    <t>Brocēnu novads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</si>
  <si>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</si>
  <si>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</si>
  <si>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</si>
  <si>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</si>
  <si>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</si>
  <si>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</si>
  <si>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</si>
  <si>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</si>
  <si>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</si>
  <si>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</si>
  <si>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</si>
  <si>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</si>
  <si>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</si>
  <si>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</si>
  <si>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</si>
  <si>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</si>
  <si>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Talsi</t>
  </si>
  <si>
    <t>Sabiles novads</t>
  </si>
  <si>
    <t>Stende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</si>
  <si>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</si>
  <si>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</si>
  <si>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</si>
  <si>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</si>
  <si>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</si>
  <si>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</si>
  <si>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</si>
  <si>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</si>
  <si>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</si>
  <si>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</si>
  <si>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Mērsraga pagasts</t>
  </si>
  <si>
    <t>Rojas pagasts</t>
  </si>
  <si>
    <t>Strazdes pagasts</t>
  </si>
  <si>
    <t>Valdgales pagasts</t>
  </si>
  <si>
    <t>Vandzenes pagasts</t>
  </si>
  <si>
    <t>Virbu pagasts</t>
  </si>
  <si>
    <t>Tukums</t>
  </si>
  <si>
    <t>Kandavas novads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</si>
  <si>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</si>
  <si>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</si>
  <si>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</si>
  <si>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</si>
  <si>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</si>
  <si>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</si>
  <si>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</si>
  <si>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</si>
  <si>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</si>
  <si>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</si>
  <si>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</si>
  <si>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</si>
  <si>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</si>
  <si>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</si>
  <si>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</si>
  <si>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</si>
  <si>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</si>
  <si>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Valka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</si>
  <si>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</si>
  <si>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</si>
  <si>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</si>
  <si>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</si>
  <si>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</si>
  <si>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</si>
  <si>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</si>
  <si>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</si>
  <si>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</si>
  <si>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</si>
  <si>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</si>
  <si>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</si>
  <si>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</si>
  <si>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</si>
  <si>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</si>
  <si>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</si>
  <si>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</si>
  <si>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</si>
  <si>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</si>
  <si>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Valmieras rajons</t>
  </si>
  <si>
    <t>Valmiera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</si>
  <si>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</si>
  <si>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</si>
  <si>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</si>
  <si>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</si>
  <si>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</si>
  <si>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</si>
  <si>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</si>
  <si>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</si>
  <si>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</si>
  <si>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</si>
  <si>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</si>
  <si>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</si>
  <si>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</si>
  <si>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</si>
  <si>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</si>
  <si>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</si>
  <si>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</si>
  <si>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</si>
  <si>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</si>
  <si>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</si>
  <si>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</si>
  <si>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</si>
  <si>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</si>
  <si>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</si>
  <si>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</si>
  <si>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</si>
  <si>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</si>
  <si>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</si>
  <si>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</si>
  <si>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</si>
  <si>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</si>
  <si>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</si>
  <si>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</si>
  <si>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Pagastos, pilsētās kopā</t>
  </si>
  <si>
    <t>Republikā kopā</t>
  </si>
  <si>
    <t>Valsts budžeta dotācija</t>
  </si>
  <si>
    <t>Tērvetes novads</t>
  </si>
  <si>
    <t>Zilupes novads</t>
  </si>
  <si>
    <t>Ogres novads</t>
  </si>
  <si>
    <t>Ķeguma novads</t>
  </si>
  <si>
    <t>Vārkavas novads</t>
  </si>
  <si>
    <t>Iedzīvotāju skaits uz 01. 01.2003.</t>
  </si>
  <si>
    <t>Aprēķinātā finanšu nepieciešamība (Ls)</t>
  </si>
  <si>
    <t>Finanšu nepieciešamības neizlīdzināmā apakšējā robeža</t>
  </si>
  <si>
    <t>Jaunjelgava ar lauku teritoriju</t>
  </si>
  <si>
    <t>Ape ar lauku teritoriju</t>
  </si>
  <si>
    <t>Subate ar lauku teritoriju</t>
  </si>
  <si>
    <t xml:space="preserve">Auce ar lauku teritoriju </t>
  </si>
  <si>
    <t>Kalnciems ar lauku teritoriju</t>
  </si>
  <si>
    <t>Aknīste ar lauku teritoriju</t>
  </si>
  <si>
    <t>Viesīte ar laiku teritoriju</t>
  </si>
  <si>
    <t xml:space="preserve">Salacgrīva ar lauku teritoriju </t>
  </si>
  <si>
    <t xml:space="preserve">Cesvaine ar lauku teritoriju  </t>
  </si>
  <si>
    <t xml:space="preserve">Ikšķile ar lauku teritoriju </t>
  </si>
  <si>
    <t xml:space="preserve">Lielvārde ar lauku teritoriju  </t>
  </si>
  <si>
    <t xml:space="preserve">Baldone ar lauku teritoriju  </t>
  </si>
  <si>
    <t xml:space="preserve">Salaspils ar lauku teritoriju </t>
  </si>
  <si>
    <t>Valdemārpils ar lauku teritoriju</t>
  </si>
  <si>
    <t>Seda ar lauku teritoriju</t>
  </si>
  <si>
    <t>Mazsalaca ar lauku teritoriju</t>
  </si>
  <si>
    <t>Piltene ar lauku teritoriju</t>
  </si>
  <si>
    <t>Feimaņu pagasts</t>
  </si>
  <si>
    <t>Sokolku pagasts</t>
  </si>
  <si>
    <t>2004.g. finanšu nepieciešamība</t>
  </si>
  <si>
    <t xml:space="preserve"> pašvaldību kopējā finanšu nepieciešamība</t>
  </si>
  <si>
    <t>Pašvaldību kopējā finanšu nepieciešamība</t>
  </si>
  <si>
    <t>Rajonu, rajonu pilsētu un pagastu finanšu nepieciešamība</t>
  </si>
  <si>
    <t>Republikas pilsētu finanšu nepieciešamība</t>
  </si>
</sst>
</file>

<file path=xl/styles.xml><?xml version="1.0" encoding="utf-8"?>
<styleSheet xmlns="http://schemas.openxmlformats.org/spreadsheetml/2006/main">
  <numFmts count="1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0.0000"/>
    <numFmt numFmtId="165" formatCode="#,##0.0000"/>
    <numFmt numFmtId="166" formatCode="#,##0.00000"/>
    <numFmt numFmtId="167" formatCode="#,##0.000000"/>
    <numFmt numFmtId="168" formatCode="0.000000"/>
    <numFmt numFmtId="169" formatCode="0.0000000"/>
    <numFmt numFmtId="170" formatCode="#,##0.0000000"/>
    <numFmt numFmtId="171" formatCode="0.00000000"/>
    <numFmt numFmtId="172" formatCode="#,##0.0"/>
  </numFmts>
  <fonts count="8">
    <font>
      <sz val="10"/>
      <name val="Arial"/>
      <family val="0"/>
    </font>
    <font>
      <sz val="9"/>
      <name val="Times New Roman Baltic"/>
      <family val="1"/>
    </font>
    <font>
      <b/>
      <sz val="9"/>
      <name val="Times New Roman Baltic"/>
      <family val="1"/>
    </font>
    <font>
      <b/>
      <i/>
      <sz val="9"/>
      <name val="Times New Roman Baltic"/>
      <family val="1"/>
    </font>
    <font>
      <i/>
      <sz val="9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i/>
      <sz val="10"/>
      <name val="Times New Roman Baltic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/>
    </xf>
    <xf numFmtId="2" fontId="1" fillId="0" borderId="0" xfId="19" applyNumberFormat="1" applyFont="1" applyFill="1" applyAlignment="1" quotePrefix="1">
      <alignment horizontal="center"/>
    </xf>
    <xf numFmtId="0" fontId="1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Continuous" wrapText="1"/>
    </xf>
    <xf numFmtId="3" fontId="2" fillId="0" borderId="3" xfId="0" applyNumberFormat="1" applyFont="1" applyFill="1" applyBorder="1" applyAlignment="1">
      <alignment horizontal="centerContinuous" wrapText="1"/>
    </xf>
    <xf numFmtId="3" fontId="2" fillId="0" borderId="1" xfId="0" applyNumberFormat="1" applyFont="1" applyFill="1" applyBorder="1" applyAlignment="1">
      <alignment horizontal="centerContinuous" wrapText="1"/>
    </xf>
    <xf numFmtId="3" fontId="2" fillId="0" borderId="2" xfId="0" applyNumberFormat="1" applyFont="1" applyFill="1" applyBorder="1" applyAlignment="1">
      <alignment horizontal="centerContinuous" wrapText="1"/>
    </xf>
    <xf numFmtId="164" fontId="2" fillId="0" borderId="3" xfId="0" applyNumberFormat="1" applyFont="1" applyFill="1" applyBorder="1" applyAlignment="1">
      <alignment horizontal="centerContinuous" wrapText="1"/>
    </xf>
    <xf numFmtId="164" fontId="2" fillId="0" borderId="1" xfId="0" applyNumberFormat="1" applyFont="1" applyFill="1" applyBorder="1" applyAlignment="1">
      <alignment horizontal="centerContinuous" wrapText="1"/>
    </xf>
    <xf numFmtId="164" fontId="2" fillId="0" borderId="2" xfId="0" applyNumberFormat="1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Continuous"/>
    </xf>
    <xf numFmtId="3" fontId="2" fillId="0" borderId="6" xfId="0" applyNumberFormat="1" applyFont="1" applyFill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Continuous"/>
    </xf>
    <xf numFmtId="0" fontId="2" fillId="0" borderId="7" xfId="0" applyFont="1" applyFill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172" fontId="5" fillId="0" borderId="24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left" wrapText="1"/>
    </xf>
    <xf numFmtId="3" fontId="5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NumberFormat="1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361950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324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83058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9525</xdr:rowOff>
    </xdr:from>
    <xdr:to>
      <xdr:col>6</xdr:col>
      <xdr:colOff>714375</xdr:colOff>
      <xdr:row>29</xdr:row>
      <xdr:rowOff>104775</xdr:rowOff>
    </xdr:to>
    <xdr:sp>
      <xdr:nvSpPr>
        <xdr:cNvPr id="5" name="Line 8"/>
        <xdr:cNvSpPr>
          <a:spLocks/>
        </xdr:cNvSpPr>
      </xdr:nvSpPr>
      <xdr:spPr>
        <a:xfrm>
          <a:off x="6267450" y="469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133350</xdr:rowOff>
    </xdr:from>
    <xdr:to>
      <xdr:col>8</xdr:col>
      <xdr:colOff>295275</xdr:colOff>
      <xdr:row>29</xdr:row>
      <xdr:rowOff>133350</xdr:rowOff>
    </xdr:to>
    <xdr:sp>
      <xdr:nvSpPr>
        <xdr:cNvPr id="6" name="Line 9"/>
        <xdr:cNvSpPr>
          <a:spLocks/>
        </xdr:cNvSpPr>
      </xdr:nvSpPr>
      <xdr:spPr>
        <a:xfrm>
          <a:off x="6267450" y="48196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95250</xdr:rowOff>
    </xdr:from>
    <xdr:to>
      <xdr:col>6</xdr:col>
      <xdr:colOff>714375</xdr:colOff>
      <xdr:row>29</xdr:row>
      <xdr:rowOff>133350</xdr:rowOff>
    </xdr:to>
    <xdr:sp>
      <xdr:nvSpPr>
        <xdr:cNvPr id="7" name="Line 10"/>
        <xdr:cNvSpPr>
          <a:spLocks/>
        </xdr:cNvSpPr>
      </xdr:nvSpPr>
      <xdr:spPr>
        <a:xfrm>
          <a:off x="6267450" y="4781550"/>
          <a:ext cx="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0</xdr:rowOff>
    </xdr:from>
    <xdr:to>
      <xdr:col>9</xdr:col>
      <xdr:colOff>361950</xdr:colOff>
      <xdr:row>29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8324850" y="46863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29</xdr:row>
      <xdr:rowOff>114300</xdr:rowOff>
    </xdr:from>
    <xdr:to>
      <xdr:col>9</xdr:col>
      <xdr:colOff>342900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8001000" y="48006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29</xdr:row>
      <xdr:rowOff>76200</xdr:rowOff>
    </xdr:from>
    <xdr:to>
      <xdr:col>9</xdr:col>
      <xdr:colOff>352425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 flipH="1">
          <a:off x="8305800" y="4762500"/>
          <a:ext cx="9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9525</xdr:rowOff>
    </xdr:from>
    <xdr:to>
      <xdr:col>6</xdr:col>
      <xdr:colOff>714375</xdr:colOff>
      <xdr:row>29</xdr:row>
      <xdr:rowOff>104775</xdr:rowOff>
    </xdr:to>
    <xdr:sp>
      <xdr:nvSpPr>
        <xdr:cNvPr id="11" name="Line 14"/>
        <xdr:cNvSpPr>
          <a:spLocks/>
        </xdr:cNvSpPr>
      </xdr:nvSpPr>
      <xdr:spPr>
        <a:xfrm>
          <a:off x="6267450" y="469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133350</xdr:rowOff>
    </xdr:from>
    <xdr:to>
      <xdr:col>8</xdr:col>
      <xdr:colOff>295275</xdr:colOff>
      <xdr:row>29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6267450" y="48196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29</xdr:row>
      <xdr:rowOff>95250</xdr:rowOff>
    </xdr:from>
    <xdr:to>
      <xdr:col>6</xdr:col>
      <xdr:colOff>714375</xdr:colOff>
      <xdr:row>29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267450" y="4781550"/>
          <a:ext cx="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0</xdr:rowOff>
    </xdr:from>
    <xdr:to>
      <xdr:col>9</xdr:col>
      <xdr:colOff>361950</xdr:colOff>
      <xdr:row>29</xdr:row>
      <xdr:rowOff>133350</xdr:rowOff>
    </xdr:to>
    <xdr:sp>
      <xdr:nvSpPr>
        <xdr:cNvPr id="14" name="Line 17"/>
        <xdr:cNvSpPr>
          <a:spLocks/>
        </xdr:cNvSpPr>
      </xdr:nvSpPr>
      <xdr:spPr>
        <a:xfrm>
          <a:off x="8324850" y="46863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29</xdr:row>
      <xdr:rowOff>114300</xdr:rowOff>
    </xdr:from>
    <xdr:to>
      <xdr:col>9</xdr:col>
      <xdr:colOff>342900</xdr:colOff>
      <xdr:row>29</xdr:row>
      <xdr:rowOff>114300</xdr:rowOff>
    </xdr:to>
    <xdr:sp>
      <xdr:nvSpPr>
        <xdr:cNvPr id="15" name="Line 18"/>
        <xdr:cNvSpPr>
          <a:spLocks/>
        </xdr:cNvSpPr>
      </xdr:nvSpPr>
      <xdr:spPr>
        <a:xfrm flipH="1">
          <a:off x="8001000" y="48006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29</xdr:row>
      <xdr:rowOff>76200</xdr:rowOff>
    </xdr:from>
    <xdr:to>
      <xdr:col>9</xdr:col>
      <xdr:colOff>352425</xdr:colOff>
      <xdr:row>29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8305800" y="4762500"/>
          <a:ext cx="9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td\DOCUME~1\BD-OZOLI\LOCALS~1\Temp\PFI%202003.g\Pfi_2003%20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dokļu prognozes"/>
      <sheetName val="Izlīdz. aprēķ"/>
      <sheetName val="Finansu nepiecieš."/>
      <sheetName val="Sākuma lapa"/>
    </sheetNames>
    <sheetDataSet>
      <sheetData sheetId="2">
        <row r="7">
          <cell r="H7" t="str">
            <v>2003.g. finansu nepieciešamība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9">
      <selection activeCell="C36" sqref="C36"/>
    </sheetView>
  </sheetViews>
  <sheetFormatPr defaultColWidth="9.140625" defaultRowHeight="12.75"/>
  <cols>
    <col min="1" max="1" width="23.140625" style="3" customWidth="1"/>
    <col min="2" max="2" width="12.28125" style="4" customWidth="1"/>
    <col min="3" max="3" width="12.7109375" style="4" customWidth="1"/>
    <col min="4" max="4" width="9.28125" style="6" bestFit="1" customWidth="1"/>
    <col min="5" max="5" width="10.8515625" style="13" customWidth="1"/>
    <col min="6" max="6" width="14.421875" style="6" customWidth="1"/>
    <col min="7" max="7" width="11.28125" style="6" customWidth="1"/>
    <col min="8" max="8" width="12.421875" style="6" customWidth="1"/>
    <col min="9" max="9" width="13.00390625" style="6" customWidth="1"/>
    <col min="10" max="10" width="9.28125" style="6" customWidth="1"/>
    <col min="11" max="11" width="14.00390625" style="6" bestFit="1" customWidth="1"/>
    <col min="12" max="12" width="11.421875" style="6" customWidth="1"/>
    <col min="13" max="13" width="9.140625" style="6" customWidth="1"/>
    <col min="14" max="16384" width="9.140625" style="3" customWidth="1"/>
  </cols>
  <sheetData>
    <row r="1" spans="3:8" ht="14.25" customHeight="1">
      <c r="C1" s="1">
        <v>23181918</v>
      </c>
      <c r="D1" s="1" t="s">
        <v>0</v>
      </c>
      <c r="E1" s="2"/>
      <c r="F1" s="1"/>
      <c r="G1" s="5">
        <v>174618000</v>
      </c>
      <c r="H1" s="1" t="s">
        <v>1</v>
      </c>
    </row>
    <row r="2" spans="3:10" ht="12" customHeight="1">
      <c r="C2" s="1">
        <v>24084163.139849998</v>
      </c>
      <c r="D2" s="1" t="s">
        <v>2</v>
      </c>
      <c r="E2" s="2"/>
      <c r="F2" s="1"/>
      <c r="G2" s="5">
        <v>179856540</v>
      </c>
      <c r="H2" s="1" t="s">
        <v>3</v>
      </c>
      <c r="J2" s="7">
        <v>3</v>
      </c>
    </row>
    <row r="3" spans="1:10" ht="12">
      <c r="A3" s="3" t="s">
        <v>4</v>
      </c>
      <c r="B3" s="1">
        <v>330432120.1424831</v>
      </c>
      <c r="C3" s="1">
        <v>281247664.0026331</v>
      </c>
      <c r="D3" s="1" t="s">
        <v>5</v>
      </c>
      <c r="E3" s="2"/>
      <c r="F3" s="1"/>
      <c r="G3" s="5">
        <v>189202963</v>
      </c>
      <c r="H3" s="1" t="s">
        <v>6</v>
      </c>
      <c r="I3" s="8"/>
      <c r="J3" s="7">
        <v>5.19659891155473</v>
      </c>
    </row>
    <row r="4" spans="2:10" ht="12">
      <c r="B4" s="1"/>
      <c r="C4" s="1">
        <v>1918375</v>
      </c>
      <c r="D4" s="1" t="s">
        <v>7</v>
      </c>
      <c r="E4" s="2"/>
      <c r="F4" s="1"/>
      <c r="G4" s="1">
        <v>195762245</v>
      </c>
      <c r="H4" s="9" t="s">
        <v>8</v>
      </c>
      <c r="I4" s="10"/>
      <c r="J4" s="7">
        <v>3.4667966589931325</v>
      </c>
    </row>
    <row r="5" spans="1:11" ht="12">
      <c r="A5" s="11" t="s">
        <v>9</v>
      </c>
      <c r="B5" s="1">
        <v>27110000</v>
      </c>
      <c r="C5" s="1">
        <v>27110000</v>
      </c>
      <c r="D5" s="1" t="s">
        <v>10</v>
      </c>
      <c r="E5" s="2"/>
      <c r="F5" s="1"/>
      <c r="G5" s="1">
        <v>211270440</v>
      </c>
      <c r="H5" s="9" t="s">
        <v>11</v>
      </c>
      <c r="J5" s="7">
        <v>7.921954000885108</v>
      </c>
      <c r="K5" s="1"/>
    </row>
    <row r="6" spans="3:10" ht="12">
      <c r="C6" s="1">
        <v>357542120.1424831</v>
      </c>
      <c r="D6" s="5" t="s">
        <v>12</v>
      </c>
      <c r="E6" s="5"/>
      <c r="F6" s="5"/>
      <c r="G6" s="1">
        <v>229200017.52224603</v>
      </c>
      <c r="H6" s="1" t="s">
        <v>13</v>
      </c>
      <c r="I6" s="12"/>
      <c r="J6" s="7">
        <v>8.486552838270242</v>
      </c>
    </row>
    <row r="7" spans="3:10" ht="12">
      <c r="C7" s="1">
        <v>27940000</v>
      </c>
      <c r="D7" s="1" t="s">
        <v>14</v>
      </c>
      <c r="E7" s="2"/>
      <c r="F7" s="1"/>
      <c r="G7" s="1">
        <v>245959831.2053275</v>
      </c>
      <c r="H7" s="1" t="str">
        <f>'[1]Finansu nepiecieš.'!H7</f>
        <v>2003.g. finansu nepieciešamība</v>
      </c>
      <c r="J7" s="7">
        <v>7.312309075829276</v>
      </c>
    </row>
    <row r="8" spans="3:10" ht="12">
      <c r="C8" s="1"/>
      <c r="D8" s="1"/>
      <c r="E8" s="2"/>
      <c r="F8" s="1"/>
      <c r="G8" s="2">
        <v>285885387</v>
      </c>
      <c r="H8" s="2" t="s">
        <v>628</v>
      </c>
      <c r="I8" s="13"/>
      <c r="J8" s="14">
        <v>16.232551306860586</v>
      </c>
    </row>
    <row r="9" spans="3:11" ht="15" customHeight="1">
      <c r="C9" s="1">
        <v>385482120.1424831</v>
      </c>
      <c r="D9" s="15" t="s">
        <v>15</v>
      </c>
      <c r="E9" s="15"/>
      <c r="F9" s="15"/>
      <c r="G9" s="15"/>
      <c r="H9" s="1"/>
      <c r="I9" s="2">
        <v>-7152896.99999997</v>
      </c>
      <c r="J9" s="14" t="s">
        <v>16</v>
      </c>
      <c r="K9" s="16"/>
    </row>
    <row r="10" spans="3:8" ht="12">
      <c r="C10" s="1"/>
      <c r="D10" s="1"/>
      <c r="E10" s="2"/>
      <c r="F10" s="1"/>
      <c r="G10" s="1"/>
      <c r="H10" s="1"/>
    </row>
    <row r="11" spans="1:8" ht="12">
      <c r="A11" s="9" t="s">
        <v>632</v>
      </c>
      <c r="C11" s="1"/>
      <c r="D11" s="1"/>
      <c r="E11" s="17">
        <v>128648424.15</v>
      </c>
      <c r="F11" s="1"/>
      <c r="G11" s="1"/>
      <c r="H11" s="18"/>
    </row>
    <row r="12" spans="1:8" ht="12">
      <c r="A12" s="9" t="s">
        <v>631</v>
      </c>
      <c r="C12" s="1"/>
      <c r="D12" s="1"/>
      <c r="E12" s="17">
        <v>157236962.85000002</v>
      </c>
      <c r="F12" s="1"/>
      <c r="G12" s="1"/>
      <c r="H12" s="2"/>
    </row>
    <row r="13" spans="1:8" ht="12">
      <c r="A13" s="19" t="s">
        <v>630</v>
      </c>
      <c r="C13" s="1"/>
      <c r="D13" s="1"/>
      <c r="E13" s="17">
        <f>SUM(E11:E12)</f>
        <v>285885387</v>
      </c>
      <c r="F13" s="1"/>
      <c r="G13" s="1"/>
      <c r="H13" s="2"/>
    </row>
    <row r="14" spans="3:8" ht="12.75" thickBot="1">
      <c r="C14" s="1"/>
      <c r="D14" s="1"/>
      <c r="E14" s="18">
        <v>0.45</v>
      </c>
      <c r="F14" s="1"/>
      <c r="G14" s="1"/>
      <c r="H14" s="18">
        <v>0.55</v>
      </c>
    </row>
    <row r="15" spans="1:12" ht="24.75" thickBot="1">
      <c r="A15" s="20"/>
      <c r="B15" s="21" t="s">
        <v>17</v>
      </c>
      <c r="C15" s="22"/>
      <c r="D15" s="23" t="s">
        <v>18</v>
      </c>
      <c r="E15" s="24"/>
      <c r="F15" s="22"/>
      <c r="G15" s="23" t="s">
        <v>19</v>
      </c>
      <c r="H15" s="24"/>
      <c r="I15" s="25"/>
      <c r="J15" s="26" t="s">
        <v>20</v>
      </c>
      <c r="K15" s="27"/>
      <c r="L15" s="25"/>
    </row>
    <row r="16" spans="1:12" ht="12">
      <c r="A16" s="28"/>
      <c r="B16" s="29" t="s">
        <v>21</v>
      </c>
      <c r="C16" s="30" t="s">
        <v>22</v>
      </c>
      <c r="D16" s="31" t="s">
        <v>23</v>
      </c>
      <c r="E16" s="32" t="s">
        <v>24</v>
      </c>
      <c r="F16" s="33"/>
      <c r="G16" s="31" t="s">
        <v>23</v>
      </c>
      <c r="H16" s="32" t="s">
        <v>25</v>
      </c>
      <c r="I16" s="34"/>
      <c r="J16" s="35" t="s">
        <v>23</v>
      </c>
      <c r="K16" s="36" t="s">
        <v>24</v>
      </c>
      <c r="L16" s="34"/>
    </row>
    <row r="17" spans="1:12" ht="12.75" thickBot="1">
      <c r="A17" s="37"/>
      <c r="B17" s="38"/>
      <c r="C17" s="39"/>
      <c r="D17" s="40"/>
      <c r="E17" s="41" t="s">
        <v>26</v>
      </c>
      <c r="F17" s="39" t="s">
        <v>27</v>
      </c>
      <c r="G17" s="40"/>
      <c r="H17" s="41" t="s">
        <v>28</v>
      </c>
      <c r="I17" s="42" t="s">
        <v>29</v>
      </c>
      <c r="J17" s="43"/>
      <c r="K17" s="44" t="s">
        <v>28</v>
      </c>
      <c r="L17" s="42" t="s">
        <v>29</v>
      </c>
    </row>
    <row r="18" spans="1:12" ht="12">
      <c r="A18" s="45" t="s">
        <v>30</v>
      </c>
      <c r="B18" s="2">
        <v>1142245</v>
      </c>
      <c r="C18" s="2">
        <v>1189222</v>
      </c>
      <c r="D18" s="46">
        <v>0.3918</v>
      </c>
      <c r="E18" s="47">
        <v>44.12753181845401</v>
      </c>
      <c r="F18" s="48">
        <v>50404452.58197</v>
      </c>
      <c r="G18" s="46">
        <v>0.052</v>
      </c>
      <c r="H18" s="49">
        <v>6.875353860086679</v>
      </c>
      <c r="I18" s="48">
        <v>8176322.068200001</v>
      </c>
      <c r="J18" s="50">
        <v>0.3219</v>
      </c>
      <c r="K18" s="51">
        <v>42.56108476080581</v>
      </c>
      <c r="L18" s="48">
        <v>50614578.34141501</v>
      </c>
    </row>
    <row r="19" spans="1:12" ht="12">
      <c r="A19" s="45"/>
      <c r="B19" s="2"/>
      <c r="C19" s="52"/>
      <c r="D19" s="46"/>
      <c r="E19" s="47"/>
      <c r="F19" s="48"/>
      <c r="G19" s="46"/>
      <c r="H19" s="49"/>
      <c r="I19" s="48"/>
      <c r="J19" s="50"/>
      <c r="K19" s="51"/>
      <c r="L19" s="48"/>
    </row>
    <row r="20" spans="1:12" ht="12">
      <c r="A20" s="45" t="s">
        <v>31</v>
      </c>
      <c r="B20" s="2">
        <v>57953</v>
      </c>
      <c r="C20" s="2">
        <v>74737</v>
      </c>
      <c r="D20" s="46">
        <v>0.1555</v>
      </c>
      <c r="E20" s="47">
        <v>345.1905847035529</v>
      </c>
      <c r="F20" s="48">
        <v>20004829.955325</v>
      </c>
      <c r="G20" s="46">
        <v>0</v>
      </c>
      <c r="H20" s="49">
        <v>0</v>
      </c>
      <c r="I20" s="48">
        <v>0</v>
      </c>
      <c r="J20" s="50">
        <v>0.111</v>
      </c>
      <c r="K20" s="51">
        <v>233.52961553648132</v>
      </c>
      <c r="L20" s="48">
        <v>17453302.876350004</v>
      </c>
    </row>
    <row r="21" spans="1:12" ht="12">
      <c r="A21" s="45"/>
      <c r="B21" s="2"/>
      <c r="C21" s="52"/>
      <c r="D21" s="46"/>
      <c r="E21" s="47"/>
      <c r="F21" s="48"/>
      <c r="G21" s="46"/>
      <c r="H21" s="49"/>
      <c r="I21" s="48"/>
      <c r="J21" s="50"/>
      <c r="K21" s="51"/>
      <c r="L21" s="48"/>
    </row>
    <row r="22" spans="1:12" ht="12">
      <c r="A22" s="45" t="s">
        <v>32</v>
      </c>
      <c r="B22" s="2">
        <v>169709</v>
      </c>
      <c r="C22" s="2">
        <v>218786</v>
      </c>
      <c r="D22" s="46">
        <v>0.279</v>
      </c>
      <c r="E22" s="47">
        <v>211.4967994499408</v>
      </c>
      <c r="F22" s="48">
        <v>35892910.337850004</v>
      </c>
      <c r="G22" s="46">
        <v>0.034</v>
      </c>
      <c r="H22" s="49">
        <v>24.435095193019666</v>
      </c>
      <c r="I22" s="48">
        <v>5346056.736900001</v>
      </c>
      <c r="J22" s="50">
        <v>0.2573</v>
      </c>
      <c r="K22" s="51">
        <v>184.91617626952825</v>
      </c>
      <c r="L22" s="48">
        <v>40457070.541305006</v>
      </c>
    </row>
    <row r="23" spans="1:12" ht="12">
      <c r="A23" s="45"/>
      <c r="B23" s="2"/>
      <c r="C23" s="52"/>
      <c r="D23" s="46"/>
      <c r="E23" s="47"/>
      <c r="F23" s="48"/>
      <c r="G23" s="46"/>
      <c r="H23" s="49"/>
      <c r="I23" s="48"/>
      <c r="J23" s="50"/>
      <c r="K23" s="51"/>
      <c r="L23" s="48"/>
    </row>
    <row r="24" spans="1:12" ht="12">
      <c r="A24" s="45" t="s">
        <v>33</v>
      </c>
      <c r="B24" s="2">
        <v>258176</v>
      </c>
      <c r="C24" s="2">
        <v>251716</v>
      </c>
      <c r="D24" s="46">
        <v>0.13</v>
      </c>
      <c r="E24" s="47">
        <v>64.7786592847515</v>
      </c>
      <c r="F24" s="48">
        <v>16724295.139500001</v>
      </c>
      <c r="G24" s="46">
        <v>0</v>
      </c>
      <c r="H24" s="49">
        <v>0</v>
      </c>
      <c r="I24" s="48">
        <v>0</v>
      </c>
      <c r="J24" s="50">
        <v>0.17</v>
      </c>
      <c r="K24" s="51">
        <v>106.19223126261345</v>
      </c>
      <c r="L24" s="48">
        <v>26730283.684500005</v>
      </c>
    </row>
    <row r="25" spans="1:12" ht="12">
      <c r="A25" s="45"/>
      <c r="B25" s="2"/>
      <c r="C25" s="52"/>
      <c r="D25" s="46"/>
      <c r="E25" s="47"/>
      <c r="F25" s="48"/>
      <c r="G25" s="46"/>
      <c r="H25" s="49"/>
      <c r="I25" s="48"/>
      <c r="J25" s="50"/>
      <c r="K25" s="51"/>
      <c r="L25" s="48"/>
    </row>
    <row r="26" spans="1:12" ht="12">
      <c r="A26" s="45" t="s">
        <v>34</v>
      </c>
      <c r="B26" s="2">
        <v>451</v>
      </c>
      <c r="C26" s="2">
        <v>655</v>
      </c>
      <c r="D26" s="46">
        <v>0.0194</v>
      </c>
      <c r="E26" s="47">
        <v>5533.878998913526</v>
      </c>
      <c r="F26" s="48">
        <v>2495779.42851</v>
      </c>
      <c r="G26" s="46">
        <v>0.0196</v>
      </c>
      <c r="H26" s="49">
        <v>4705.106063908397</v>
      </c>
      <c r="I26" s="48">
        <v>3081844.4718600004</v>
      </c>
      <c r="J26" s="50">
        <v>0</v>
      </c>
      <c r="K26" s="51">
        <v>0</v>
      </c>
      <c r="L26" s="48">
        <v>0</v>
      </c>
    </row>
    <row r="27" spans="1:12" ht="12">
      <c r="A27" s="45"/>
      <c r="B27" s="2"/>
      <c r="C27" s="52"/>
      <c r="D27" s="46"/>
      <c r="E27" s="47"/>
      <c r="F27" s="48"/>
      <c r="G27" s="46"/>
      <c r="H27" s="49"/>
      <c r="I27" s="48"/>
      <c r="J27" s="50"/>
      <c r="K27" s="51"/>
      <c r="L27" s="48"/>
    </row>
    <row r="28" spans="1:12" ht="12.75" thickBot="1">
      <c r="A28" s="45" t="s">
        <v>35</v>
      </c>
      <c r="B28" s="2">
        <v>441</v>
      </c>
      <c r="C28" s="2">
        <v>1022</v>
      </c>
      <c r="D28" s="46">
        <v>0.0243</v>
      </c>
      <c r="E28" s="47">
        <v>7088.790718469388</v>
      </c>
      <c r="F28" s="48">
        <v>3126156.706845</v>
      </c>
      <c r="G28" s="46">
        <v>0.0342</v>
      </c>
      <c r="H28" s="49">
        <v>5261.7457235518605</v>
      </c>
      <c r="I28" s="48">
        <v>5377504.129470001</v>
      </c>
      <c r="J28" s="50">
        <v>0</v>
      </c>
      <c r="K28" s="51">
        <v>0</v>
      </c>
      <c r="L28" s="48">
        <v>0</v>
      </c>
    </row>
    <row r="29" spans="1:12" ht="12.75" thickBot="1">
      <c r="A29" s="53"/>
      <c r="B29" s="54"/>
      <c r="C29" s="55"/>
      <c r="D29" s="56">
        <v>1</v>
      </c>
      <c r="E29" s="57">
        <v>112.62769734163862</v>
      </c>
      <c r="F29" s="57">
        <v>128648424.15</v>
      </c>
      <c r="G29" s="56">
        <v>0.1398</v>
      </c>
      <c r="H29" s="57">
        <v>18.48412441615611</v>
      </c>
      <c r="I29" s="57">
        <v>21981727.406430002</v>
      </c>
      <c r="J29" s="58">
        <v>0.8602</v>
      </c>
      <c r="K29" s="59">
        <v>113.73421988793515</v>
      </c>
      <c r="L29" s="57">
        <v>135255236.44357002</v>
      </c>
    </row>
    <row r="30" spans="1:9" ht="12">
      <c r="A30" s="60"/>
      <c r="B30" s="60"/>
      <c r="C30" s="60"/>
      <c r="D30" s="1"/>
      <c r="E30" s="2"/>
      <c r="F30" s="1"/>
      <c r="G30" s="1"/>
      <c r="H30" s="1"/>
      <c r="I30" s="61">
        <v>1</v>
      </c>
    </row>
    <row r="31" spans="1:12" ht="12">
      <c r="A31" s="62"/>
      <c r="B31" s="63"/>
      <c r="C31" s="63"/>
      <c r="D31" s="9"/>
      <c r="E31" s="9"/>
      <c r="F31" s="63"/>
      <c r="G31" s="63"/>
      <c r="H31" s="63"/>
      <c r="I31" s="2">
        <v>157236962.85000002</v>
      </c>
      <c r="J31" s="16"/>
      <c r="K31" s="64"/>
      <c r="L31" s="65"/>
    </row>
    <row r="32" spans="1:12" ht="12">
      <c r="A32" s="62"/>
      <c r="B32" s="63"/>
      <c r="C32" s="63"/>
      <c r="D32" s="9"/>
      <c r="E32" s="9"/>
      <c r="F32" s="66">
        <v>285885387</v>
      </c>
      <c r="G32" s="67" t="s">
        <v>629</v>
      </c>
      <c r="H32" s="67"/>
      <c r="I32" s="67"/>
      <c r="J32" s="16"/>
      <c r="K32" s="68"/>
      <c r="L32" s="16"/>
    </row>
    <row r="33" spans="1:12" ht="12">
      <c r="A33" s="62"/>
      <c r="B33" s="63"/>
      <c r="C33" s="63"/>
      <c r="D33" s="9"/>
      <c r="E33" s="9"/>
      <c r="F33" s="66"/>
      <c r="G33" s="69"/>
      <c r="H33" s="69"/>
      <c r="I33" s="69"/>
      <c r="J33" s="16"/>
      <c r="K33" s="68"/>
      <c r="L33" s="16"/>
    </row>
    <row r="34" spans="1:12" ht="12">
      <c r="A34" s="62"/>
      <c r="B34" s="63"/>
      <c r="C34" s="63"/>
      <c r="D34" s="9"/>
      <c r="E34" s="9"/>
      <c r="F34" s="66"/>
      <c r="G34" s="69"/>
      <c r="H34" s="69"/>
      <c r="I34" s="69"/>
      <c r="J34" s="16"/>
      <c r="K34" s="68"/>
      <c r="L34" s="16"/>
    </row>
    <row r="35" spans="1:12" ht="12">
      <c r="A35" s="62"/>
      <c r="B35" s="63"/>
      <c r="C35" s="63"/>
      <c r="D35" s="9"/>
      <c r="E35" s="9"/>
      <c r="F35" s="66"/>
      <c r="G35" s="69"/>
      <c r="H35" s="69"/>
      <c r="I35" s="69"/>
      <c r="J35" s="16"/>
      <c r="K35" s="68"/>
      <c r="L35" s="16"/>
    </row>
    <row r="36" spans="1:12" ht="12">
      <c r="A36" s="62"/>
      <c r="B36" s="63"/>
      <c r="C36" s="63"/>
      <c r="D36" s="9"/>
      <c r="E36" s="9"/>
      <c r="F36" s="66"/>
      <c r="G36" s="69"/>
      <c r="H36" s="69"/>
      <c r="I36" s="69"/>
      <c r="J36" s="16"/>
      <c r="K36" s="68"/>
      <c r="L36" s="16"/>
    </row>
  </sheetData>
  <mergeCells count="3">
    <mergeCell ref="D9:G9"/>
    <mergeCell ref="A30:C30"/>
    <mergeCell ref="G32:I32"/>
  </mergeCells>
  <printOptions horizontalCentered="1"/>
  <pageMargins left="0.36" right="0" top="1.66" bottom="0.984251968503937" header="1.11" footer="0.5118110236220472"/>
  <pageSetup horizontalDpi="600" verticalDpi="600" orientation="landscape" paperSize="9" scale="90" r:id="rId2"/>
  <headerFooter alignWithMargins="0">
    <oddHeader>&amp;C&amp;"Times New Roman,Bold"&amp;12Pašvaldību budžeta kopapjoms 2004.gadā un objektīvo kritēriju īpastsvari atbilstoši likumam "Par pašvaldību finanšu izlīdzināšanu"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8"/>
  <sheetViews>
    <sheetView tabSelected="1" workbookViewId="0" topLeftCell="A1">
      <pane xSplit="2" ySplit="6" topLeftCell="C39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2"/>
    </sheetView>
  </sheetViews>
  <sheetFormatPr defaultColWidth="9.140625" defaultRowHeight="12.75"/>
  <cols>
    <col min="1" max="1" width="14.421875" style="76" customWidth="1"/>
    <col min="2" max="2" width="19.8515625" style="76" customWidth="1"/>
    <col min="3" max="3" width="9.140625" style="177" customWidth="1"/>
    <col min="4" max="4" width="9.8515625" style="177" customWidth="1"/>
    <col min="5" max="5" width="7.00390625" style="178" customWidth="1"/>
    <col min="6" max="6" width="12.8515625" style="76" customWidth="1"/>
    <col min="7" max="7" width="12.421875" style="76" customWidth="1"/>
    <col min="8" max="8" width="9.28125" style="177" customWidth="1"/>
    <col min="9" max="9" width="11.28125" style="177" customWidth="1"/>
    <col min="10" max="10" width="12.7109375" style="177" customWidth="1"/>
    <col min="11" max="11" width="13.28125" style="177" customWidth="1"/>
    <col min="12" max="12" width="12.57421875" style="177" customWidth="1"/>
    <col min="13" max="13" width="11.140625" style="177" customWidth="1"/>
    <col min="14" max="16384" width="9.140625" style="76" customWidth="1"/>
  </cols>
  <sheetData>
    <row r="1" spans="1:13" ht="19.5" customHeight="1">
      <c r="A1" s="70" t="s">
        <v>36</v>
      </c>
      <c r="B1" s="71"/>
      <c r="C1" s="71" t="s">
        <v>606</v>
      </c>
      <c r="D1" s="72" t="s">
        <v>37</v>
      </c>
      <c r="E1" s="72"/>
      <c r="F1" s="73" t="s">
        <v>607</v>
      </c>
      <c r="G1" s="73" t="s">
        <v>38</v>
      </c>
      <c r="H1" s="74" t="s">
        <v>39</v>
      </c>
      <c r="I1" s="73" t="s">
        <v>40</v>
      </c>
      <c r="J1" s="74" t="s">
        <v>41</v>
      </c>
      <c r="K1" s="74" t="s">
        <v>608</v>
      </c>
      <c r="L1" s="74" t="s">
        <v>42</v>
      </c>
      <c r="M1" s="75" t="s">
        <v>43</v>
      </c>
    </row>
    <row r="2" spans="1:13" s="84" customFormat="1" ht="59.25" customHeight="1" thickBot="1">
      <c r="A2" s="77"/>
      <c r="B2" s="78"/>
      <c r="C2" s="78"/>
      <c r="D2" s="79" t="s">
        <v>44</v>
      </c>
      <c r="E2" s="80" t="s">
        <v>45</v>
      </c>
      <c r="F2" s="81"/>
      <c r="G2" s="81"/>
      <c r="H2" s="82"/>
      <c r="I2" s="81"/>
      <c r="J2" s="82"/>
      <c r="K2" s="82"/>
      <c r="L2" s="82"/>
      <c r="M2" s="83"/>
    </row>
    <row r="3" spans="1:13" s="84" customFormat="1" ht="12" customHeight="1" thickBot="1">
      <c r="A3" s="85">
        <v>1</v>
      </c>
      <c r="B3" s="86"/>
      <c r="C3" s="87">
        <v>2</v>
      </c>
      <c r="D3" s="88">
        <v>3</v>
      </c>
      <c r="E3" s="89">
        <v>4</v>
      </c>
      <c r="F3" s="89">
        <v>5</v>
      </c>
      <c r="G3" s="89">
        <v>6</v>
      </c>
      <c r="H3" s="88">
        <v>7</v>
      </c>
      <c r="I3" s="89">
        <v>8</v>
      </c>
      <c r="J3" s="88">
        <v>9</v>
      </c>
      <c r="K3" s="88">
        <v>10</v>
      </c>
      <c r="L3" s="88">
        <v>11</v>
      </c>
      <c r="M3" s="90">
        <v>12</v>
      </c>
    </row>
    <row r="4" spans="1:13" s="97" customFormat="1" ht="12.75" customHeight="1">
      <c r="A4" s="91" t="s">
        <v>46</v>
      </c>
      <c r="B4" s="92"/>
      <c r="C4" s="93"/>
      <c r="D4" s="94"/>
      <c r="E4" s="95"/>
      <c r="F4" s="95"/>
      <c r="G4" s="95"/>
      <c r="H4" s="94"/>
      <c r="I4" s="95"/>
      <c r="J4" s="94"/>
      <c r="K4" s="94"/>
      <c r="L4" s="94"/>
      <c r="M4" s="96"/>
    </row>
    <row r="5" spans="1:13" ht="11.25" customHeight="1">
      <c r="A5" s="98"/>
      <c r="B5" s="99"/>
      <c r="C5" s="100"/>
      <c r="D5" s="100"/>
      <c r="E5" s="101"/>
      <c r="F5" s="102"/>
      <c r="G5" s="102"/>
      <c r="H5" s="100"/>
      <c r="I5" s="102"/>
      <c r="J5" s="103" t="s">
        <v>47</v>
      </c>
      <c r="K5" s="104">
        <v>95</v>
      </c>
      <c r="L5" s="100"/>
      <c r="M5" s="105"/>
    </row>
    <row r="6" spans="1:13" s="113" customFormat="1" ht="12.75" customHeight="1">
      <c r="A6" s="98"/>
      <c r="B6" s="99"/>
      <c r="C6" s="106"/>
      <c r="D6" s="107"/>
      <c r="E6" s="108"/>
      <c r="F6" s="106"/>
      <c r="G6" s="106"/>
      <c r="H6" s="109"/>
      <c r="I6" s="106"/>
      <c r="J6" s="110" t="s">
        <v>48</v>
      </c>
      <c r="K6" s="111">
        <v>100</v>
      </c>
      <c r="L6" s="107"/>
      <c r="M6" s="112"/>
    </row>
    <row r="7" spans="1:13" ht="12.75" customHeight="1" thickBot="1">
      <c r="A7" s="114"/>
      <c r="B7" s="115"/>
      <c r="C7" s="116"/>
      <c r="D7" s="117"/>
      <c r="E7" s="118"/>
      <c r="F7" s="117"/>
      <c r="G7" s="119">
        <v>10</v>
      </c>
      <c r="H7" s="120">
        <v>45</v>
      </c>
      <c r="I7" s="119">
        <v>35</v>
      </c>
      <c r="J7" s="121" t="s">
        <v>49</v>
      </c>
      <c r="K7" s="120">
        <v>90</v>
      </c>
      <c r="L7" s="122"/>
      <c r="M7" s="123"/>
    </row>
    <row r="8" spans="1:13" ht="12.75" customHeight="1">
      <c r="A8" s="124"/>
      <c r="B8" s="125"/>
      <c r="C8" s="125"/>
      <c r="D8" s="126"/>
      <c r="E8" s="127"/>
      <c r="F8" s="126"/>
      <c r="G8" s="128"/>
      <c r="H8" s="129"/>
      <c r="I8" s="130"/>
      <c r="J8" s="131"/>
      <c r="K8" s="129"/>
      <c r="L8" s="132"/>
      <c r="M8" s="133"/>
    </row>
    <row r="9" spans="1:13" ht="11.25">
      <c r="A9" s="134"/>
      <c r="B9" s="102" t="s">
        <v>50</v>
      </c>
      <c r="C9" s="100">
        <v>739945</v>
      </c>
      <c r="D9" s="100">
        <v>143672707.73798722</v>
      </c>
      <c r="E9" s="135">
        <v>194.1667390657241</v>
      </c>
      <c r="F9" s="100">
        <v>80859858.95743814</v>
      </c>
      <c r="G9" s="100">
        <v>54726862.88480526</v>
      </c>
      <c r="H9" s="100">
        <v>24627088.29816237</v>
      </c>
      <c r="I9" s="100">
        <v>24627088.29816237</v>
      </c>
      <c r="J9" s="100">
        <v>119045619.43982485</v>
      </c>
      <c r="K9" s="100">
        <v>76816866.00956623</v>
      </c>
      <c r="L9" s="100">
        <v>0</v>
      </c>
      <c r="M9" s="136">
        <v>24627088.29816237</v>
      </c>
    </row>
    <row r="10" spans="1:13" ht="11.25">
      <c r="A10" s="134"/>
      <c r="B10" s="102" t="s">
        <v>51</v>
      </c>
      <c r="C10" s="100">
        <v>112577</v>
      </c>
      <c r="D10" s="100">
        <v>11021787.799064709</v>
      </c>
      <c r="E10" s="135">
        <v>97.90443695483721</v>
      </c>
      <c r="F10" s="100">
        <v>12933144.089798845</v>
      </c>
      <c r="G10" s="100">
        <v>-3204670.6997140218</v>
      </c>
      <c r="H10" s="100">
        <v>0</v>
      </c>
      <c r="I10" s="100">
        <v>0</v>
      </c>
      <c r="J10" s="100">
        <v>11021787.799064709</v>
      </c>
      <c r="K10" s="100">
        <v>12286486.885308903</v>
      </c>
      <c r="L10" s="100">
        <v>-1264699.0862441938</v>
      </c>
      <c r="M10" s="136">
        <v>-1264699.0862441938</v>
      </c>
    </row>
    <row r="11" spans="1:13" ht="11.25">
      <c r="A11" s="134"/>
      <c r="B11" s="102" t="s">
        <v>52</v>
      </c>
      <c r="C11" s="100">
        <v>65757</v>
      </c>
      <c r="D11" s="100">
        <v>9276020.272691121</v>
      </c>
      <c r="E11" s="135">
        <v>141.06513789697098</v>
      </c>
      <c r="F11" s="100">
        <v>7746106.540277597</v>
      </c>
      <c r="G11" s="100">
        <v>755303.0783857647</v>
      </c>
      <c r="H11" s="100">
        <v>339886.3852735941</v>
      </c>
      <c r="I11" s="100">
        <v>339886.3852735941</v>
      </c>
      <c r="J11" s="100">
        <v>8936133.887417527</v>
      </c>
      <c r="K11" s="100">
        <v>7358801.213263717</v>
      </c>
      <c r="L11" s="100">
        <v>0</v>
      </c>
      <c r="M11" s="136">
        <v>339886.3852735941</v>
      </c>
    </row>
    <row r="12" spans="1:13" ht="11.25">
      <c r="A12" s="134"/>
      <c r="B12" s="102" t="s">
        <v>53</v>
      </c>
      <c r="C12" s="100">
        <v>55171</v>
      </c>
      <c r="D12" s="100">
        <v>10058833.651002813</v>
      </c>
      <c r="E12" s="135">
        <v>182.32103190086843</v>
      </c>
      <c r="F12" s="100">
        <v>6920713.241163869</v>
      </c>
      <c r="G12" s="100">
        <v>2446049.0857225563</v>
      </c>
      <c r="H12" s="100">
        <v>1100722.0885751504</v>
      </c>
      <c r="I12" s="100">
        <v>1100722.0885751504</v>
      </c>
      <c r="J12" s="100">
        <v>8958111.562427662</v>
      </c>
      <c r="K12" s="100">
        <v>6574677.579105676</v>
      </c>
      <c r="L12" s="100">
        <v>0</v>
      </c>
      <c r="M12" s="136">
        <v>1100722.0885751504</v>
      </c>
    </row>
    <row r="13" spans="1:13" ht="11.25">
      <c r="A13" s="134"/>
      <c r="B13" s="102" t="s">
        <v>54</v>
      </c>
      <c r="C13" s="100">
        <v>86998</v>
      </c>
      <c r="D13" s="100">
        <v>10656186.072843136</v>
      </c>
      <c r="E13" s="135">
        <v>122.48771319850039</v>
      </c>
      <c r="F13" s="100">
        <v>10127907.453468952</v>
      </c>
      <c r="G13" s="100">
        <v>-484512.12597271055</v>
      </c>
      <c r="H13" s="100">
        <v>0</v>
      </c>
      <c r="I13" s="100">
        <v>0</v>
      </c>
      <c r="J13" s="100">
        <v>10656186.072843136</v>
      </c>
      <c r="K13" s="100">
        <v>9621512.080795504</v>
      </c>
      <c r="L13" s="100">
        <v>0</v>
      </c>
      <c r="M13" s="105">
        <v>0</v>
      </c>
    </row>
    <row r="14" spans="1:13" ht="11.25">
      <c r="A14" s="134"/>
      <c r="B14" s="102" t="s">
        <v>55</v>
      </c>
      <c r="C14" s="100">
        <v>37779</v>
      </c>
      <c r="D14" s="100">
        <v>4451072.385026833</v>
      </c>
      <c r="E14" s="135">
        <v>117.81869252830496</v>
      </c>
      <c r="F14" s="100">
        <v>4645256.377225313</v>
      </c>
      <c r="G14" s="100">
        <v>-658709.6299210116</v>
      </c>
      <c r="H14" s="100">
        <v>0</v>
      </c>
      <c r="I14" s="100">
        <v>0</v>
      </c>
      <c r="J14" s="100">
        <v>4451072.385026833</v>
      </c>
      <c r="K14" s="100">
        <v>4412993.558364048</v>
      </c>
      <c r="L14" s="100">
        <v>0</v>
      </c>
      <c r="M14" s="136">
        <v>0</v>
      </c>
    </row>
    <row r="15" spans="1:13" ht="14.25" customHeight="1" thickBot="1">
      <c r="A15" s="137"/>
      <c r="B15" s="138" t="s">
        <v>56</v>
      </c>
      <c r="C15" s="139">
        <v>44018</v>
      </c>
      <c r="D15" s="100">
        <v>10861264.007681318</v>
      </c>
      <c r="E15" s="140">
        <v>246.74596773322997</v>
      </c>
      <c r="F15" s="139">
        <v>5415437.490627302</v>
      </c>
      <c r="G15" s="139">
        <v>4904282.767991286</v>
      </c>
      <c r="H15" s="139">
        <v>2206927.2455960787</v>
      </c>
      <c r="I15" s="139">
        <v>2206927.2455960787</v>
      </c>
      <c r="J15" s="139">
        <v>8654336.762085238</v>
      </c>
      <c r="K15" s="139">
        <v>5144665.616095937</v>
      </c>
      <c r="L15" s="139">
        <v>0</v>
      </c>
      <c r="M15" s="141">
        <v>2206927.2455960787</v>
      </c>
    </row>
    <row r="16" spans="1:13" s="145" customFormat="1" ht="11.25" thickBot="1">
      <c r="A16" s="142" t="s">
        <v>57</v>
      </c>
      <c r="B16" s="143"/>
      <c r="C16" s="144">
        <v>1142245</v>
      </c>
      <c r="D16" s="144">
        <v>199997871.92629716</v>
      </c>
      <c r="E16" s="144">
        <v>175.09192154598807</v>
      </c>
      <c r="F16" s="144">
        <v>128648424.15</v>
      </c>
      <c r="G16" s="144">
        <v>58484605.36129713</v>
      </c>
      <c r="H16" s="144">
        <v>28274624.017607193</v>
      </c>
      <c r="I16" s="144">
        <v>28274624.017607193</v>
      </c>
      <c r="J16" s="144">
        <v>171723247.90868998</v>
      </c>
      <c r="K16" s="144">
        <v>122216002.94250001</v>
      </c>
      <c r="L16" s="144">
        <v>-1264699.0862441938</v>
      </c>
      <c r="M16" s="144">
        <v>27009924.931362998</v>
      </c>
    </row>
    <row r="17" spans="1:13" s="145" customFormat="1" ht="10.5">
      <c r="A17" s="146"/>
      <c r="B17" s="147"/>
      <c r="C17" s="148"/>
      <c r="D17" s="148"/>
      <c r="E17" s="149"/>
      <c r="F17" s="148"/>
      <c r="G17" s="148"/>
      <c r="H17" s="148"/>
      <c r="I17" s="148"/>
      <c r="J17" s="148"/>
      <c r="K17" s="148"/>
      <c r="L17" s="148"/>
      <c r="M17" s="150"/>
    </row>
    <row r="18" spans="1:13" ht="11.25">
      <c r="A18" s="134"/>
      <c r="B18" s="102" t="s">
        <v>58</v>
      </c>
      <c r="C18" s="100">
        <v>41501</v>
      </c>
      <c r="D18" s="100"/>
      <c r="E18" s="135"/>
      <c r="F18" s="100">
        <v>826206.8836767209</v>
      </c>
      <c r="G18" s="100">
        <v>826206.8836767209</v>
      </c>
      <c r="H18" s="100"/>
      <c r="I18" s="100"/>
      <c r="J18" s="100"/>
      <c r="K18" s="100">
        <v>826206.8836767209</v>
      </c>
      <c r="L18" s="100">
        <v>-826206.8836767209</v>
      </c>
      <c r="M18" s="136">
        <v>-826206.8836767209</v>
      </c>
    </row>
    <row r="19" spans="1:13" ht="11.25">
      <c r="A19" s="134"/>
      <c r="B19" s="102" t="s">
        <v>59</v>
      </c>
      <c r="C19" s="100">
        <v>25876</v>
      </c>
      <c r="D19" s="100"/>
      <c r="E19" s="135"/>
      <c r="F19" s="100">
        <v>499721.5487657547</v>
      </c>
      <c r="G19" s="100">
        <v>499721.5487657547</v>
      </c>
      <c r="H19" s="100"/>
      <c r="I19" s="100"/>
      <c r="J19" s="100"/>
      <c r="K19" s="100">
        <v>499721.5487657547</v>
      </c>
      <c r="L19" s="100">
        <v>-499721.5487657547</v>
      </c>
      <c r="M19" s="136">
        <v>-499721.5487657547</v>
      </c>
    </row>
    <row r="20" spans="1:13" ht="11.25">
      <c r="A20" s="134"/>
      <c r="B20" s="102" t="s">
        <v>60</v>
      </c>
      <c r="C20" s="100">
        <v>29469</v>
      </c>
      <c r="D20" s="100"/>
      <c r="E20" s="135"/>
      <c r="F20" s="100">
        <v>703280.6793739717</v>
      </c>
      <c r="G20" s="100">
        <v>703280.6793739717</v>
      </c>
      <c r="H20" s="100"/>
      <c r="I20" s="100"/>
      <c r="J20" s="100"/>
      <c r="K20" s="100">
        <v>703280.6793739717</v>
      </c>
      <c r="L20" s="100">
        <v>-703280.6793739717</v>
      </c>
      <c r="M20" s="136">
        <v>-703280.6793739717</v>
      </c>
    </row>
    <row r="21" spans="1:13" ht="11.25">
      <c r="A21" s="134"/>
      <c r="B21" s="102" t="s">
        <v>61</v>
      </c>
      <c r="C21" s="100">
        <v>52435</v>
      </c>
      <c r="D21" s="100"/>
      <c r="E21" s="135"/>
      <c r="F21" s="100">
        <v>1010148.3437959773</v>
      </c>
      <c r="G21" s="100">
        <v>1010148.3437959773</v>
      </c>
      <c r="H21" s="100"/>
      <c r="I21" s="100"/>
      <c r="J21" s="100"/>
      <c r="K21" s="100">
        <v>1010148.3437959772</v>
      </c>
      <c r="L21" s="100">
        <v>-1010148.3437959772</v>
      </c>
      <c r="M21" s="136">
        <v>-1010148.3437959772</v>
      </c>
    </row>
    <row r="22" spans="1:13" ht="11.25">
      <c r="A22" s="134"/>
      <c r="B22" s="102" t="s">
        <v>62</v>
      </c>
      <c r="C22" s="100">
        <v>59548</v>
      </c>
      <c r="D22" s="100"/>
      <c r="E22" s="135"/>
      <c r="F22" s="100">
        <v>1155868.342886139</v>
      </c>
      <c r="G22" s="100">
        <v>1155868.342886139</v>
      </c>
      <c r="H22" s="100"/>
      <c r="I22" s="100"/>
      <c r="J22" s="100"/>
      <c r="K22" s="100">
        <v>1155868.342886139</v>
      </c>
      <c r="L22" s="100">
        <v>-1155868.342886139</v>
      </c>
      <c r="M22" s="136">
        <v>-1155868.342886139</v>
      </c>
    </row>
    <row r="23" spans="1:13" ht="11.25">
      <c r="A23" s="134"/>
      <c r="B23" s="102" t="s">
        <v>63</v>
      </c>
      <c r="C23" s="100">
        <v>41593</v>
      </c>
      <c r="D23" s="100"/>
      <c r="E23" s="135"/>
      <c r="F23" s="100">
        <v>674974.2386970175</v>
      </c>
      <c r="G23" s="100">
        <v>674974.2386970175</v>
      </c>
      <c r="H23" s="100"/>
      <c r="I23" s="100"/>
      <c r="J23" s="100"/>
      <c r="K23" s="100">
        <v>674974.2386970175</v>
      </c>
      <c r="L23" s="100">
        <v>-674974.2386970175</v>
      </c>
      <c r="M23" s="136">
        <v>-674974.2386970175</v>
      </c>
    </row>
    <row r="24" spans="1:13" ht="11.25">
      <c r="A24" s="134"/>
      <c r="B24" s="102" t="s">
        <v>64</v>
      </c>
      <c r="C24" s="100">
        <v>39626</v>
      </c>
      <c r="D24" s="100"/>
      <c r="E24" s="135"/>
      <c r="F24" s="100">
        <v>1001959.6694588684</v>
      </c>
      <c r="G24" s="100">
        <v>1001959.6694588684</v>
      </c>
      <c r="H24" s="100"/>
      <c r="I24" s="100"/>
      <c r="J24" s="100"/>
      <c r="K24" s="100">
        <v>1001959.6694588684</v>
      </c>
      <c r="L24" s="100">
        <v>-1001959.6694588684</v>
      </c>
      <c r="M24" s="136">
        <v>-1001959.6694588684</v>
      </c>
    </row>
    <row r="25" spans="1:13" ht="11.25">
      <c r="A25" s="134"/>
      <c r="B25" s="102" t="s">
        <v>65</v>
      </c>
      <c r="C25" s="100">
        <v>27709</v>
      </c>
      <c r="D25" s="100"/>
      <c r="E25" s="135"/>
      <c r="F25" s="100">
        <v>320112.92501291813</v>
      </c>
      <c r="G25" s="100">
        <v>320112.92501291813</v>
      </c>
      <c r="H25" s="100"/>
      <c r="I25" s="100"/>
      <c r="J25" s="100"/>
      <c r="K25" s="100">
        <v>320112.92501291813</v>
      </c>
      <c r="L25" s="100">
        <v>-320112.92501291813</v>
      </c>
      <c r="M25" s="136">
        <v>-320112.92501291813</v>
      </c>
    </row>
    <row r="26" spans="1:13" ht="11.25">
      <c r="A26" s="134"/>
      <c r="B26" s="102" t="s">
        <v>66</v>
      </c>
      <c r="C26" s="100">
        <v>37234</v>
      </c>
      <c r="D26" s="100"/>
      <c r="E26" s="135"/>
      <c r="F26" s="100">
        <v>929749.023001551</v>
      </c>
      <c r="G26" s="100">
        <v>929749.023001551</v>
      </c>
      <c r="H26" s="100"/>
      <c r="I26" s="100"/>
      <c r="J26" s="100"/>
      <c r="K26" s="100">
        <v>929749.023001551</v>
      </c>
      <c r="L26" s="100">
        <v>-929749.023001551</v>
      </c>
      <c r="M26" s="136">
        <v>-929749.023001551</v>
      </c>
    </row>
    <row r="27" spans="1:13" ht="11.25">
      <c r="A27" s="134"/>
      <c r="B27" s="102" t="s">
        <v>67</v>
      </c>
      <c r="C27" s="100">
        <v>54671</v>
      </c>
      <c r="D27" s="100"/>
      <c r="E27" s="135"/>
      <c r="F27" s="100">
        <v>1341394.19463308</v>
      </c>
      <c r="G27" s="100">
        <v>1341394.19463308</v>
      </c>
      <c r="H27" s="100"/>
      <c r="I27" s="100"/>
      <c r="J27" s="100"/>
      <c r="K27" s="100">
        <v>1341394.19463308</v>
      </c>
      <c r="L27" s="100">
        <v>-1341394.19463308</v>
      </c>
      <c r="M27" s="136">
        <v>-1341394.19463308</v>
      </c>
    </row>
    <row r="28" spans="1:13" ht="11.25">
      <c r="A28" s="134"/>
      <c r="B28" s="102" t="s">
        <v>68</v>
      </c>
      <c r="C28" s="100">
        <v>35851</v>
      </c>
      <c r="D28" s="100"/>
      <c r="E28" s="135"/>
      <c r="F28" s="100">
        <v>545151.1093651161</v>
      </c>
      <c r="G28" s="100">
        <v>545151.1093651161</v>
      </c>
      <c r="H28" s="100"/>
      <c r="I28" s="100"/>
      <c r="J28" s="100"/>
      <c r="K28" s="100">
        <v>545151.1093651161</v>
      </c>
      <c r="L28" s="100">
        <v>-545151.1093651161</v>
      </c>
      <c r="M28" s="136">
        <v>-545151.1093651161</v>
      </c>
    </row>
    <row r="29" spans="1:13" ht="11.25">
      <c r="A29" s="134"/>
      <c r="B29" s="102" t="s">
        <v>69</v>
      </c>
      <c r="C29" s="100">
        <v>37409</v>
      </c>
      <c r="D29" s="100"/>
      <c r="E29" s="135"/>
      <c r="F29" s="100">
        <v>687623.7357189482</v>
      </c>
      <c r="G29" s="100">
        <v>687623.7357189482</v>
      </c>
      <c r="H29" s="100"/>
      <c r="I29" s="100"/>
      <c r="J29" s="100"/>
      <c r="K29" s="100">
        <v>687623.7357189483</v>
      </c>
      <c r="L29" s="100">
        <v>-687623.7357189483</v>
      </c>
      <c r="M29" s="136">
        <v>-687623.7357189483</v>
      </c>
    </row>
    <row r="30" spans="1:13" ht="11.25">
      <c r="A30" s="134"/>
      <c r="B30" s="102" t="s">
        <v>70</v>
      </c>
      <c r="C30" s="100">
        <v>45741</v>
      </c>
      <c r="D30" s="100"/>
      <c r="E30" s="135"/>
      <c r="F30" s="100">
        <v>716083.5738041251</v>
      </c>
      <c r="G30" s="100">
        <v>716083.5738041251</v>
      </c>
      <c r="H30" s="100"/>
      <c r="I30" s="100"/>
      <c r="J30" s="100"/>
      <c r="K30" s="100">
        <v>716083.5738041251</v>
      </c>
      <c r="L30" s="100">
        <v>-716083.5738041251</v>
      </c>
      <c r="M30" s="136">
        <v>-716083.5738041251</v>
      </c>
    </row>
    <row r="31" spans="1:13" ht="11.25">
      <c r="A31" s="134"/>
      <c r="B31" s="102" t="s">
        <v>71</v>
      </c>
      <c r="C31" s="100">
        <v>39568</v>
      </c>
      <c r="D31" s="100"/>
      <c r="E31" s="135"/>
      <c r="F31" s="100">
        <v>984975.3658237288</v>
      </c>
      <c r="G31" s="100">
        <v>984975.3658237288</v>
      </c>
      <c r="H31" s="100"/>
      <c r="I31" s="100"/>
      <c r="J31" s="100"/>
      <c r="K31" s="100">
        <v>984975.3658237288</v>
      </c>
      <c r="L31" s="100">
        <v>-984975.3658237288</v>
      </c>
      <c r="M31" s="136">
        <v>-984975.3658237288</v>
      </c>
    </row>
    <row r="32" spans="1:13" ht="11.25">
      <c r="A32" s="134"/>
      <c r="B32" s="102" t="s">
        <v>72</v>
      </c>
      <c r="C32" s="100">
        <v>33954</v>
      </c>
      <c r="D32" s="100"/>
      <c r="E32" s="135"/>
      <c r="F32" s="100">
        <v>586837.6445792323</v>
      </c>
      <c r="G32" s="100">
        <v>586837.6445792323</v>
      </c>
      <c r="H32" s="100"/>
      <c r="I32" s="100"/>
      <c r="J32" s="100"/>
      <c r="K32" s="100">
        <v>586837.6445792323</v>
      </c>
      <c r="L32" s="100">
        <v>-586837.6445792323</v>
      </c>
      <c r="M32" s="136">
        <v>-586837.6445792323</v>
      </c>
    </row>
    <row r="33" spans="1:13" ht="11.25">
      <c r="A33" s="134"/>
      <c r="B33" s="102" t="s">
        <v>73</v>
      </c>
      <c r="C33" s="100">
        <v>45450</v>
      </c>
      <c r="D33" s="100"/>
      <c r="E33" s="135"/>
      <c r="F33" s="100">
        <v>947381.3356032885</v>
      </c>
      <c r="G33" s="100">
        <v>947381.3356032885</v>
      </c>
      <c r="H33" s="100"/>
      <c r="I33" s="100"/>
      <c r="J33" s="100"/>
      <c r="K33" s="100">
        <v>947381.3356032886</v>
      </c>
      <c r="L33" s="100">
        <v>-947381.3356032886</v>
      </c>
      <c r="M33" s="136">
        <v>-947381.3356032886</v>
      </c>
    </row>
    <row r="34" spans="1:13" ht="11.25">
      <c r="A34" s="134"/>
      <c r="B34" s="102" t="s">
        <v>74</v>
      </c>
      <c r="C34" s="100">
        <v>62922</v>
      </c>
      <c r="D34" s="100"/>
      <c r="E34" s="135"/>
      <c r="F34" s="100">
        <v>1009734.2878925924</v>
      </c>
      <c r="G34" s="100">
        <v>1009734.2878925924</v>
      </c>
      <c r="H34" s="100"/>
      <c r="I34" s="100"/>
      <c r="J34" s="100"/>
      <c r="K34" s="100">
        <v>1009734.2878925924</v>
      </c>
      <c r="L34" s="100">
        <v>-1009734.2878925924</v>
      </c>
      <c r="M34" s="136">
        <v>-1009734.2878925924</v>
      </c>
    </row>
    <row r="35" spans="1:13" ht="11.25">
      <c r="A35" s="134"/>
      <c r="B35" s="102" t="s">
        <v>75</v>
      </c>
      <c r="C35" s="100">
        <v>40642</v>
      </c>
      <c r="D35" s="100"/>
      <c r="E35" s="135"/>
      <c r="F35" s="100">
        <v>615730.0034828213</v>
      </c>
      <c r="G35" s="100">
        <v>615730.0034828213</v>
      </c>
      <c r="H35" s="100"/>
      <c r="I35" s="100"/>
      <c r="J35" s="100"/>
      <c r="K35" s="100">
        <v>615730.0034828213</v>
      </c>
      <c r="L35" s="100">
        <v>-615730.0034828213</v>
      </c>
      <c r="M35" s="136">
        <v>-615730.0034828213</v>
      </c>
    </row>
    <row r="36" spans="1:13" ht="11.25">
      <c r="A36" s="134"/>
      <c r="B36" s="102" t="s">
        <v>76</v>
      </c>
      <c r="C36" s="100">
        <v>42742</v>
      </c>
      <c r="D36" s="100"/>
      <c r="E36" s="135"/>
      <c r="F36" s="100">
        <v>724266.84046894</v>
      </c>
      <c r="G36" s="100">
        <v>724266.84046894</v>
      </c>
      <c r="H36" s="100"/>
      <c r="I36" s="100"/>
      <c r="J36" s="100"/>
      <c r="K36" s="100">
        <v>724266.84046894</v>
      </c>
      <c r="L36" s="100">
        <v>-724266.84046894</v>
      </c>
      <c r="M36" s="136">
        <v>-724266.84046894</v>
      </c>
    </row>
    <row r="37" spans="1:13" ht="11.25">
      <c r="A37" s="134"/>
      <c r="B37" s="102" t="s">
        <v>77</v>
      </c>
      <c r="C37" s="100">
        <v>145939</v>
      </c>
      <c r="D37" s="100"/>
      <c r="E37" s="135"/>
      <c r="F37" s="100">
        <v>1980195.0322593371</v>
      </c>
      <c r="G37" s="100">
        <v>1980195.0322593371</v>
      </c>
      <c r="H37" s="100"/>
      <c r="I37" s="100"/>
      <c r="J37" s="100"/>
      <c r="K37" s="100">
        <v>1980195.032259337</v>
      </c>
      <c r="L37" s="100">
        <v>-1980195.032259337</v>
      </c>
      <c r="M37" s="136">
        <v>-1980195.032259337</v>
      </c>
    </row>
    <row r="38" spans="1:13" ht="11.25">
      <c r="A38" s="134"/>
      <c r="B38" s="102" t="s">
        <v>78</v>
      </c>
      <c r="C38" s="100">
        <v>38147</v>
      </c>
      <c r="D38" s="100"/>
      <c r="E38" s="135"/>
      <c r="F38" s="100">
        <v>744543.0235209342</v>
      </c>
      <c r="G38" s="100">
        <v>744543.0235209342</v>
      </c>
      <c r="H38" s="100"/>
      <c r="I38" s="100"/>
      <c r="J38" s="100"/>
      <c r="K38" s="100">
        <v>744543.0235209342</v>
      </c>
      <c r="L38" s="100">
        <v>-744543.0235209342</v>
      </c>
      <c r="M38" s="136">
        <v>-744543.0235209342</v>
      </c>
    </row>
    <row r="39" spans="1:13" ht="11.25">
      <c r="A39" s="134"/>
      <c r="B39" s="102" t="s">
        <v>79</v>
      </c>
      <c r="C39" s="100">
        <v>48638</v>
      </c>
      <c r="D39" s="100"/>
      <c r="E39" s="135"/>
      <c r="F39" s="100">
        <v>1044849.5323886046</v>
      </c>
      <c r="G39" s="100">
        <v>1044849.5323886046</v>
      </c>
      <c r="H39" s="100"/>
      <c r="I39" s="100"/>
      <c r="J39" s="100"/>
      <c r="K39" s="100">
        <v>1044849.5323886046</v>
      </c>
      <c r="L39" s="100">
        <v>-1044849.5323886046</v>
      </c>
      <c r="M39" s="136">
        <v>-1044849.5323886046</v>
      </c>
    </row>
    <row r="40" spans="1:13" ht="11.25">
      <c r="A40" s="134"/>
      <c r="B40" s="102" t="s">
        <v>80</v>
      </c>
      <c r="C40" s="100">
        <v>55174</v>
      </c>
      <c r="D40" s="100"/>
      <c r="E40" s="135"/>
      <c r="F40" s="100">
        <v>1310551.3213953325</v>
      </c>
      <c r="G40" s="100">
        <v>1310551.3213953325</v>
      </c>
      <c r="H40" s="100"/>
      <c r="I40" s="100"/>
      <c r="J40" s="100"/>
      <c r="K40" s="100">
        <v>1310551.3213953325</v>
      </c>
      <c r="L40" s="100">
        <v>-1310551.3213953325</v>
      </c>
      <c r="M40" s="136">
        <v>-1310551.3213953325</v>
      </c>
    </row>
    <row r="41" spans="1:13" ht="11.25">
      <c r="A41" s="134"/>
      <c r="B41" s="102" t="s">
        <v>81</v>
      </c>
      <c r="C41" s="100">
        <v>33338</v>
      </c>
      <c r="D41" s="100"/>
      <c r="E41" s="135"/>
      <c r="F41" s="100">
        <v>511205.61178985727</v>
      </c>
      <c r="G41" s="100">
        <v>511205.61178985727</v>
      </c>
      <c r="H41" s="100"/>
      <c r="I41" s="100"/>
      <c r="J41" s="100"/>
      <c r="K41" s="100">
        <v>511205.61178985727</v>
      </c>
      <c r="L41" s="100">
        <v>-511205.61178985727</v>
      </c>
      <c r="M41" s="136">
        <v>-511205.61178985727</v>
      </c>
    </row>
    <row r="42" spans="1:13" ht="11.25">
      <c r="A42" s="134"/>
      <c r="B42" s="102" t="s">
        <v>82</v>
      </c>
      <c r="C42" s="100">
        <v>59580</v>
      </c>
      <c r="D42" s="100"/>
      <c r="E42" s="135"/>
      <c r="F42" s="100">
        <v>894726.0850781205</v>
      </c>
      <c r="G42" s="100">
        <v>894726.0850781205</v>
      </c>
      <c r="H42" s="100"/>
      <c r="I42" s="100"/>
      <c r="J42" s="100"/>
      <c r="K42" s="100">
        <v>894726.0850781206</v>
      </c>
      <c r="L42" s="100">
        <v>-894726.0850781206</v>
      </c>
      <c r="M42" s="136">
        <v>-894726.0850781206</v>
      </c>
    </row>
    <row r="43" spans="1:13" ht="12" thickBot="1">
      <c r="A43" s="137"/>
      <c r="B43" s="138" t="s">
        <v>83</v>
      </c>
      <c r="C43" s="139">
        <v>14465</v>
      </c>
      <c r="D43" s="139"/>
      <c r="E43" s="140"/>
      <c r="F43" s="139">
        <v>214457.0539570255</v>
      </c>
      <c r="G43" s="139">
        <v>214457.0539570255</v>
      </c>
      <c r="H43" s="139"/>
      <c r="I43" s="139"/>
      <c r="J43" s="139"/>
      <c r="K43" s="139">
        <v>214457.0539570255</v>
      </c>
      <c r="L43" s="139">
        <v>-214457.0539570255</v>
      </c>
      <c r="M43" s="141">
        <v>-214457.0539570255</v>
      </c>
    </row>
    <row r="44" spans="1:13" s="145" customFormat="1" ht="11.25" thickBot="1">
      <c r="A44" s="142" t="s">
        <v>84</v>
      </c>
      <c r="B44" s="143"/>
      <c r="C44" s="144">
        <v>1189222</v>
      </c>
      <c r="D44" s="144"/>
      <c r="E44" s="144"/>
      <c r="F44" s="144">
        <v>21981727.406430006</v>
      </c>
      <c r="G44" s="144">
        <v>21981727.406430006</v>
      </c>
      <c r="H44" s="144"/>
      <c r="I44" s="144"/>
      <c r="J44" s="144"/>
      <c r="K44" s="144">
        <v>21981727.406430006</v>
      </c>
      <c r="L44" s="144">
        <v>-21981727.406430006</v>
      </c>
      <c r="M44" s="144">
        <v>-21981727.406430006</v>
      </c>
    </row>
    <row r="45" spans="1:13" s="145" customFormat="1" ht="10.5">
      <c r="A45" s="151"/>
      <c r="B45" s="152"/>
      <c r="C45" s="153"/>
      <c r="D45" s="153"/>
      <c r="E45" s="154"/>
      <c r="F45" s="153"/>
      <c r="G45" s="153"/>
      <c r="H45" s="153"/>
      <c r="I45" s="153"/>
      <c r="J45" s="153"/>
      <c r="K45" s="153"/>
      <c r="L45" s="153"/>
      <c r="M45" s="155"/>
    </row>
    <row r="46" spans="1:13" ht="11.25">
      <c r="A46" s="156" t="s">
        <v>58</v>
      </c>
      <c r="B46" s="157" t="s">
        <v>85</v>
      </c>
      <c r="C46" s="100">
        <v>10194</v>
      </c>
      <c r="D46" s="100">
        <v>1983111.1236101852</v>
      </c>
      <c r="E46" s="135">
        <v>194.53709276144647</v>
      </c>
      <c r="F46" s="100">
        <v>1092029.0688238202</v>
      </c>
      <c r="G46" s="100">
        <v>781879.147903983</v>
      </c>
      <c r="H46" s="100">
        <v>351845.61655679235</v>
      </c>
      <c r="I46" s="100">
        <v>351845.61655679235</v>
      </c>
      <c r="J46" s="100">
        <v>1631265.507053393</v>
      </c>
      <c r="K46" s="100">
        <v>982826.1619414382</v>
      </c>
      <c r="L46" s="100">
        <v>0</v>
      </c>
      <c r="M46" s="136">
        <v>351845.61655679235</v>
      </c>
    </row>
    <row r="47" spans="1:13" ht="11.25">
      <c r="A47" s="134"/>
      <c r="B47" s="157" t="s">
        <v>609</v>
      </c>
      <c r="C47" s="100">
        <v>2371</v>
      </c>
      <c r="D47" s="100">
        <v>274527.3789471446</v>
      </c>
      <c r="E47" s="135">
        <v>115.78548247454432</v>
      </c>
      <c r="F47" s="100">
        <v>266727.7723692398</v>
      </c>
      <c r="G47" s="100">
        <v>-18873.170659019204</v>
      </c>
      <c r="H47" s="100">
        <v>0</v>
      </c>
      <c r="I47" s="100">
        <v>0</v>
      </c>
      <c r="J47" s="100">
        <v>274527.3789471446</v>
      </c>
      <c r="K47" s="100">
        <v>240054.99513231582</v>
      </c>
      <c r="L47" s="100">
        <v>0</v>
      </c>
      <c r="M47" s="136">
        <v>0</v>
      </c>
    </row>
    <row r="48" spans="1:13" ht="11.25">
      <c r="A48" s="134"/>
      <c r="B48" s="157" t="s">
        <v>86</v>
      </c>
      <c r="C48" s="100">
        <v>3934</v>
      </c>
      <c r="D48" s="100">
        <v>465712.71828676556</v>
      </c>
      <c r="E48" s="135">
        <v>118.3814738908911</v>
      </c>
      <c r="F48" s="100">
        <v>448865.60597121547</v>
      </c>
      <c r="G48" s="100">
        <v>-28039.448281571444</v>
      </c>
      <c r="H48" s="100">
        <v>0</v>
      </c>
      <c r="I48" s="100">
        <v>0</v>
      </c>
      <c r="J48" s="100">
        <v>465712.71828676556</v>
      </c>
      <c r="K48" s="100">
        <v>403979.0453740939</v>
      </c>
      <c r="L48" s="100">
        <v>0</v>
      </c>
      <c r="M48" s="136">
        <v>0</v>
      </c>
    </row>
    <row r="49" spans="1:13" ht="11.25">
      <c r="A49" s="134"/>
      <c r="B49" s="157" t="s">
        <v>87</v>
      </c>
      <c r="C49" s="100">
        <v>952</v>
      </c>
      <c r="D49" s="100">
        <v>98221.22620637399</v>
      </c>
      <c r="E49" s="135">
        <v>103.17355693946848</v>
      </c>
      <c r="F49" s="100">
        <v>114154.2939846055</v>
      </c>
      <c r="G49" s="100">
        <v>-27348.49717669205</v>
      </c>
      <c r="H49" s="100">
        <v>0</v>
      </c>
      <c r="I49" s="100">
        <v>0</v>
      </c>
      <c r="J49" s="100">
        <v>98221.22620637399</v>
      </c>
      <c r="K49" s="100">
        <v>102738.86458614495</v>
      </c>
      <c r="L49" s="100">
        <v>-4517.638379770957</v>
      </c>
      <c r="M49" s="136">
        <v>-4517.638379770957</v>
      </c>
    </row>
    <row r="50" spans="1:13" ht="11.25">
      <c r="A50" s="134"/>
      <c r="B50" s="157" t="s">
        <v>88</v>
      </c>
      <c r="C50" s="100">
        <v>1437</v>
      </c>
      <c r="D50" s="100">
        <v>123067.01379052995</v>
      </c>
      <c r="E50" s="135">
        <v>85.64162407135</v>
      </c>
      <c r="F50" s="100">
        <v>176483.4308280459</v>
      </c>
      <c r="G50" s="100">
        <v>-71064.76012032054</v>
      </c>
      <c r="H50" s="100">
        <v>0</v>
      </c>
      <c r="I50" s="100">
        <v>0</v>
      </c>
      <c r="J50" s="100">
        <v>123067.01379052995</v>
      </c>
      <c r="K50" s="100">
        <v>158835.08774524133</v>
      </c>
      <c r="L50" s="100">
        <v>-35768.07395471138</v>
      </c>
      <c r="M50" s="136">
        <v>-35768.07395471138</v>
      </c>
    </row>
    <row r="51" spans="1:13" ht="11.25">
      <c r="A51" s="134"/>
      <c r="B51" s="157" t="s">
        <v>89</v>
      </c>
      <c r="C51" s="100">
        <v>1206</v>
      </c>
      <c r="D51" s="100">
        <v>94610.42438028115</v>
      </c>
      <c r="E51" s="135">
        <v>78.44977145960294</v>
      </c>
      <c r="F51" s="100">
        <v>140612.94069875614</v>
      </c>
      <c r="G51" s="100">
        <v>-60063.8103883506</v>
      </c>
      <c r="H51" s="100">
        <v>0</v>
      </c>
      <c r="I51" s="100">
        <v>0</v>
      </c>
      <c r="J51" s="100">
        <v>94610.42438028115</v>
      </c>
      <c r="K51" s="100">
        <v>126551.64662888052</v>
      </c>
      <c r="L51" s="100">
        <v>-31941.22224859937</v>
      </c>
      <c r="M51" s="136">
        <v>-31941.22224859937</v>
      </c>
    </row>
    <row r="52" spans="1:13" ht="11.25">
      <c r="A52" s="134"/>
      <c r="B52" s="157" t="s">
        <v>90</v>
      </c>
      <c r="C52" s="100">
        <v>613</v>
      </c>
      <c r="D52" s="100">
        <v>42613.675479869446</v>
      </c>
      <c r="E52" s="135">
        <v>69.51659947776419</v>
      </c>
      <c r="F52" s="100">
        <v>77852.82633876281</v>
      </c>
      <c r="G52" s="100">
        <v>-43024.43349276965</v>
      </c>
      <c r="H52" s="100">
        <v>0</v>
      </c>
      <c r="I52" s="100">
        <v>0</v>
      </c>
      <c r="J52" s="100">
        <v>42613.675479869446</v>
      </c>
      <c r="K52" s="100">
        <v>70067.54370488653</v>
      </c>
      <c r="L52" s="100">
        <v>-27453.868225017082</v>
      </c>
      <c r="M52" s="136">
        <v>-27453.868225017082</v>
      </c>
    </row>
    <row r="53" spans="1:13" ht="11.25">
      <c r="A53" s="134"/>
      <c r="B53" s="157" t="s">
        <v>91</v>
      </c>
      <c r="C53" s="100">
        <v>901</v>
      </c>
      <c r="D53" s="100">
        <v>65440.97618322547</v>
      </c>
      <c r="E53" s="135">
        <v>72.63149409902938</v>
      </c>
      <c r="F53" s="100">
        <v>104398.43452099357</v>
      </c>
      <c r="G53" s="100">
        <v>-49397.30178986746</v>
      </c>
      <c r="H53" s="100">
        <v>0</v>
      </c>
      <c r="I53" s="100">
        <v>0</v>
      </c>
      <c r="J53" s="100">
        <v>65440.97618322547</v>
      </c>
      <c r="K53" s="100">
        <v>93958.59106889421</v>
      </c>
      <c r="L53" s="100">
        <v>-28517.614885668736</v>
      </c>
      <c r="M53" s="136">
        <v>-28517.614885668736</v>
      </c>
    </row>
    <row r="54" spans="1:13" ht="11.25">
      <c r="A54" s="134"/>
      <c r="B54" s="157" t="s">
        <v>92</v>
      </c>
      <c r="C54" s="100">
        <v>4347</v>
      </c>
      <c r="D54" s="100">
        <v>488327.1958357544</v>
      </c>
      <c r="E54" s="135">
        <v>112.33659899603276</v>
      </c>
      <c r="F54" s="100">
        <v>503263.3196202546</v>
      </c>
      <c r="G54" s="100">
        <v>-65262.455746525666</v>
      </c>
      <c r="H54" s="100">
        <v>0</v>
      </c>
      <c r="I54" s="100">
        <v>0</v>
      </c>
      <c r="J54" s="100">
        <v>488327.1958357544</v>
      </c>
      <c r="K54" s="100">
        <v>452936.9876582292</v>
      </c>
      <c r="L54" s="100">
        <v>0</v>
      </c>
      <c r="M54" s="136">
        <v>0</v>
      </c>
    </row>
    <row r="55" spans="1:13" ht="11.25">
      <c r="A55" s="134"/>
      <c r="B55" s="157" t="s">
        <v>93</v>
      </c>
      <c r="C55" s="100">
        <v>832</v>
      </c>
      <c r="D55" s="100">
        <v>64339.15260804569</v>
      </c>
      <c r="E55" s="135">
        <v>77.33071226928568</v>
      </c>
      <c r="F55" s="100">
        <v>98132.64887443972</v>
      </c>
      <c r="G55" s="100">
        <v>-43606.76115383801</v>
      </c>
      <c r="H55" s="100">
        <v>0</v>
      </c>
      <c r="I55" s="100">
        <v>0</v>
      </c>
      <c r="J55" s="100">
        <v>64339.15260804569</v>
      </c>
      <c r="K55" s="100">
        <v>88319.38398699574</v>
      </c>
      <c r="L55" s="100">
        <v>-23980.231378950055</v>
      </c>
      <c r="M55" s="136">
        <v>-23980.231378950055</v>
      </c>
    </row>
    <row r="56" spans="1:13" ht="11.25">
      <c r="A56" s="134"/>
      <c r="B56" s="157" t="s">
        <v>94</v>
      </c>
      <c r="C56" s="100">
        <v>1341</v>
      </c>
      <c r="D56" s="100">
        <v>108674.81143567737</v>
      </c>
      <c r="E56" s="135">
        <v>81.04012784166844</v>
      </c>
      <c r="F56" s="100">
        <v>150055.20301505786</v>
      </c>
      <c r="G56" s="100">
        <v>-56385.91188088627</v>
      </c>
      <c r="H56" s="100">
        <v>0</v>
      </c>
      <c r="I56" s="100">
        <v>0</v>
      </c>
      <c r="J56" s="100">
        <v>108674.81143567737</v>
      </c>
      <c r="K56" s="100">
        <v>135049.6827135521</v>
      </c>
      <c r="L56" s="100">
        <v>-26374.871277874714</v>
      </c>
      <c r="M56" s="136">
        <v>-26374.871277874714</v>
      </c>
    </row>
    <row r="57" spans="1:13" ht="11.25">
      <c r="A57" s="134"/>
      <c r="B57" s="157" t="s">
        <v>95</v>
      </c>
      <c r="C57" s="100">
        <v>2126</v>
      </c>
      <c r="D57" s="100">
        <v>167245.67348993866</v>
      </c>
      <c r="E57" s="135">
        <v>78.66682666506993</v>
      </c>
      <c r="F57" s="100">
        <v>249563.87150630908</v>
      </c>
      <c r="G57" s="100">
        <v>-107274.58516700129</v>
      </c>
      <c r="H57" s="100">
        <v>0</v>
      </c>
      <c r="I57" s="100">
        <v>0</v>
      </c>
      <c r="J57" s="100">
        <v>167245.67348993866</v>
      </c>
      <c r="K57" s="100">
        <v>224607.4843556782</v>
      </c>
      <c r="L57" s="100">
        <v>-57361.810865739535</v>
      </c>
      <c r="M57" s="136">
        <v>-57361.810865739535</v>
      </c>
    </row>
    <row r="58" spans="1:13" ht="11.25">
      <c r="A58" s="134"/>
      <c r="B58" s="157" t="s">
        <v>96</v>
      </c>
      <c r="C58" s="100">
        <v>629</v>
      </c>
      <c r="D58" s="100">
        <v>45595.77088057845</v>
      </c>
      <c r="E58" s="135">
        <v>72.48930187691327</v>
      </c>
      <c r="F58" s="100">
        <v>74101.00153870946</v>
      </c>
      <c r="G58" s="100">
        <v>-35915.330812001965</v>
      </c>
      <c r="H58" s="100">
        <v>0</v>
      </c>
      <c r="I58" s="100">
        <v>0</v>
      </c>
      <c r="J58" s="100">
        <v>45595.77088057845</v>
      </c>
      <c r="K58" s="100">
        <v>66690.90138483851</v>
      </c>
      <c r="L58" s="100">
        <v>-21095.130504260058</v>
      </c>
      <c r="M58" s="136">
        <v>-21095.130504260058</v>
      </c>
    </row>
    <row r="59" spans="1:13" ht="11.25">
      <c r="A59" s="134"/>
      <c r="B59" s="157" t="s">
        <v>97</v>
      </c>
      <c r="C59" s="100">
        <v>1217</v>
      </c>
      <c r="D59" s="100">
        <v>80032.21394975045</v>
      </c>
      <c r="E59" s="135">
        <v>65.76188492173415</v>
      </c>
      <c r="F59" s="100">
        <v>148604.84212370016</v>
      </c>
      <c r="G59" s="100">
        <v>-83433.11238631971</v>
      </c>
      <c r="H59" s="100">
        <v>0</v>
      </c>
      <c r="I59" s="100">
        <v>0</v>
      </c>
      <c r="J59" s="100">
        <v>80032.21394975045</v>
      </c>
      <c r="K59" s="100">
        <v>133744.35791133015</v>
      </c>
      <c r="L59" s="100">
        <v>-53712.1439615797</v>
      </c>
      <c r="M59" s="136">
        <v>-53712.1439615797</v>
      </c>
    </row>
    <row r="60" spans="1:13" ht="11.25">
      <c r="A60" s="134"/>
      <c r="B60" s="157" t="s">
        <v>98</v>
      </c>
      <c r="C60" s="100">
        <v>872</v>
      </c>
      <c r="D60" s="100">
        <v>90662.70718752356</v>
      </c>
      <c r="E60" s="135">
        <v>103.970994481105</v>
      </c>
      <c r="F60" s="100">
        <v>95835.64888780747</v>
      </c>
      <c r="G60" s="100">
        <v>-14756.506589064666</v>
      </c>
      <c r="H60" s="100">
        <v>0</v>
      </c>
      <c r="I60" s="100">
        <v>0</v>
      </c>
      <c r="J60" s="100">
        <v>90662.70718752356</v>
      </c>
      <c r="K60" s="100">
        <v>86252.08399902674</v>
      </c>
      <c r="L60" s="100">
        <v>0</v>
      </c>
      <c r="M60" s="136">
        <v>0</v>
      </c>
    </row>
    <row r="61" spans="1:13" ht="11.25">
      <c r="A61" s="134"/>
      <c r="B61" s="157" t="s">
        <v>99</v>
      </c>
      <c r="C61" s="100">
        <v>4158</v>
      </c>
      <c r="D61" s="100">
        <v>466899.3788344629</v>
      </c>
      <c r="E61" s="135">
        <v>112.28941289910122</v>
      </c>
      <c r="F61" s="100">
        <v>474901.20373733545</v>
      </c>
      <c r="G61" s="100">
        <v>-55491.94527660607</v>
      </c>
      <c r="H61" s="100">
        <v>0</v>
      </c>
      <c r="I61" s="100">
        <v>0</v>
      </c>
      <c r="J61" s="100">
        <v>466899.3788344629</v>
      </c>
      <c r="K61" s="100">
        <v>427411.08336360194</v>
      </c>
      <c r="L61" s="100">
        <v>0</v>
      </c>
      <c r="M61" s="136">
        <v>0</v>
      </c>
    </row>
    <row r="62" spans="1:13" ht="11.25">
      <c r="A62" s="134"/>
      <c r="B62" s="157" t="s">
        <v>100</v>
      </c>
      <c r="C62" s="100">
        <v>539</v>
      </c>
      <c r="D62" s="100">
        <v>42911.13666378356</v>
      </c>
      <c r="E62" s="135">
        <v>79.61249844857804</v>
      </c>
      <c r="F62" s="100">
        <v>62344.49922835109</v>
      </c>
      <c r="G62" s="100">
        <v>-25667.81248740264</v>
      </c>
      <c r="H62" s="100">
        <v>0</v>
      </c>
      <c r="I62" s="100">
        <v>0</v>
      </c>
      <c r="J62" s="100">
        <v>42911.13666378356</v>
      </c>
      <c r="K62" s="100">
        <v>56110.049305515975</v>
      </c>
      <c r="L62" s="100">
        <v>-13198.912641732415</v>
      </c>
      <c r="M62" s="136">
        <v>-13198.912641732415</v>
      </c>
    </row>
    <row r="63" spans="1:13" ht="11.25">
      <c r="A63" s="134"/>
      <c r="B63" s="157" t="s">
        <v>101</v>
      </c>
      <c r="C63" s="100">
        <v>611</v>
      </c>
      <c r="D63" s="100">
        <v>36548.04909773996</v>
      </c>
      <c r="E63" s="135">
        <v>59.81677430072006</v>
      </c>
      <c r="F63" s="100">
        <v>72891.63755157468</v>
      </c>
      <c r="G63" s="100">
        <v>-43632.752208992184</v>
      </c>
      <c r="H63" s="100">
        <v>0</v>
      </c>
      <c r="I63" s="100">
        <v>0</v>
      </c>
      <c r="J63" s="100">
        <v>36548.04909773996</v>
      </c>
      <c r="K63" s="100">
        <v>65602.47379641721</v>
      </c>
      <c r="L63" s="100">
        <v>-29054.42469867725</v>
      </c>
      <c r="M63" s="136">
        <v>-29054.42469867725</v>
      </c>
    </row>
    <row r="64" spans="1:13" ht="11.25">
      <c r="A64" s="134"/>
      <c r="B64" s="157" t="s">
        <v>102</v>
      </c>
      <c r="C64" s="100">
        <v>1256</v>
      </c>
      <c r="D64" s="100">
        <v>102940.422820601</v>
      </c>
      <c r="E64" s="135">
        <v>81.95893536672054</v>
      </c>
      <c r="F64" s="100">
        <v>147268.18502262016</v>
      </c>
      <c r="G64" s="100">
        <v>-59054.580704281194</v>
      </c>
      <c r="H64" s="100">
        <v>0</v>
      </c>
      <c r="I64" s="100">
        <v>0</v>
      </c>
      <c r="J64" s="100">
        <v>102940.422820601</v>
      </c>
      <c r="K64" s="100">
        <v>132541.36652035816</v>
      </c>
      <c r="L64" s="100">
        <v>-29600.94369975716</v>
      </c>
      <c r="M64" s="136">
        <v>-29600.94369975716</v>
      </c>
    </row>
    <row r="65" spans="1:13" ht="11.25">
      <c r="A65" s="134"/>
      <c r="B65" s="157" t="s">
        <v>103</v>
      </c>
      <c r="C65" s="100">
        <v>1085</v>
      </c>
      <c r="D65" s="100">
        <v>96185.33457266496</v>
      </c>
      <c r="E65" s="135">
        <v>88.65007794715665</v>
      </c>
      <c r="F65" s="100">
        <v>125433.20083243262</v>
      </c>
      <c r="G65" s="100">
        <v>-41791.18634301092</v>
      </c>
      <c r="H65" s="100">
        <v>0</v>
      </c>
      <c r="I65" s="100">
        <v>0</v>
      </c>
      <c r="J65" s="100">
        <v>96185.33457266496</v>
      </c>
      <c r="K65" s="100">
        <v>112889.88074918935</v>
      </c>
      <c r="L65" s="100">
        <v>-16704.546176524396</v>
      </c>
      <c r="M65" s="136">
        <v>-16704.546176524396</v>
      </c>
    </row>
    <row r="66" spans="1:13" ht="11.25">
      <c r="A66" s="134"/>
      <c r="B66" s="157" t="s">
        <v>104</v>
      </c>
      <c r="C66" s="100">
        <v>880</v>
      </c>
      <c r="D66" s="100">
        <v>59634.41820485084</v>
      </c>
      <c r="E66" s="135">
        <v>67.76638432369414</v>
      </c>
      <c r="F66" s="100">
        <v>108460.94746417235</v>
      </c>
      <c r="G66" s="100">
        <v>-59672.62400573875</v>
      </c>
      <c r="H66" s="100">
        <v>0</v>
      </c>
      <c r="I66" s="100">
        <v>0</v>
      </c>
      <c r="J66" s="100">
        <v>59634.41820485084</v>
      </c>
      <c r="K66" s="100">
        <v>97614.85271775512</v>
      </c>
      <c r="L66" s="100">
        <v>-37980.43451290428</v>
      </c>
      <c r="M66" s="136">
        <v>-37980.43451290428</v>
      </c>
    </row>
    <row r="67" spans="1:13" ht="11.25">
      <c r="A67" s="156" t="s">
        <v>59</v>
      </c>
      <c r="B67" s="157" t="s">
        <v>105</v>
      </c>
      <c r="C67" s="100">
        <v>9428</v>
      </c>
      <c r="D67" s="100">
        <v>1179126.6795953931</v>
      </c>
      <c r="E67" s="135">
        <v>125.06647004618085</v>
      </c>
      <c r="F67" s="100">
        <v>1060033.8363523856</v>
      </c>
      <c r="G67" s="100">
        <v>13089.459607769037</v>
      </c>
      <c r="H67" s="100">
        <v>5890.256823496066</v>
      </c>
      <c r="I67" s="100">
        <v>5890.256823496066</v>
      </c>
      <c r="J67" s="100">
        <v>1173236.4227718972</v>
      </c>
      <c r="K67" s="100">
        <v>954030.4527171471</v>
      </c>
      <c r="L67" s="100">
        <v>0</v>
      </c>
      <c r="M67" s="136">
        <v>5890.256823496066</v>
      </c>
    </row>
    <row r="68" spans="1:13" ht="11.25">
      <c r="A68" s="134"/>
      <c r="B68" s="157" t="s">
        <v>610</v>
      </c>
      <c r="C68" s="100">
        <v>1969</v>
      </c>
      <c r="D68" s="100">
        <v>145289.19788952562</v>
      </c>
      <c r="E68" s="135">
        <v>73.78831787177532</v>
      </c>
      <c r="F68" s="100">
        <v>235131.04195344762</v>
      </c>
      <c r="G68" s="100">
        <v>-113354.94825926676</v>
      </c>
      <c r="H68" s="100">
        <v>0</v>
      </c>
      <c r="I68" s="100">
        <v>0</v>
      </c>
      <c r="J68" s="100">
        <v>145289.19788952562</v>
      </c>
      <c r="K68" s="100">
        <v>211617.93775810287</v>
      </c>
      <c r="L68" s="100">
        <v>-66328.73986857725</v>
      </c>
      <c r="M68" s="136">
        <v>-66328.73986857725</v>
      </c>
    </row>
    <row r="69" spans="1:13" ht="11.25">
      <c r="A69" s="134"/>
      <c r="B69" s="157" t="s">
        <v>106</v>
      </c>
      <c r="C69" s="100">
        <v>1757</v>
      </c>
      <c r="D69" s="100">
        <v>150563.75780825867</v>
      </c>
      <c r="E69" s="135">
        <v>85.6936583996919</v>
      </c>
      <c r="F69" s="100">
        <v>203441.27688605076</v>
      </c>
      <c r="G69" s="100">
        <v>-73221.64676639717</v>
      </c>
      <c r="H69" s="100">
        <v>0</v>
      </c>
      <c r="I69" s="100">
        <v>0</v>
      </c>
      <c r="J69" s="100">
        <v>150563.75780825867</v>
      </c>
      <c r="K69" s="100">
        <v>183097.1491974457</v>
      </c>
      <c r="L69" s="100">
        <v>-32533.391389187018</v>
      </c>
      <c r="M69" s="136">
        <v>-32533.391389187018</v>
      </c>
    </row>
    <row r="70" spans="1:13" ht="11.25">
      <c r="A70" s="134"/>
      <c r="B70" s="157" t="s">
        <v>107</v>
      </c>
      <c r="C70" s="100">
        <v>588</v>
      </c>
      <c r="D70" s="100">
        <v>36889.11434055425</v>
      </c>
      <c r="E70" s="135">
        <v>62.73658901454805</v>
      </c>
      <c r="F70" s="100">
        <v>72097.53561934528</v>
      </c>
      <c r="G70" s="100">
        <v>-42418.17484072555</v>
      </c>
      <c r="H70" s="100">
        <v>0</v>
      </c>
      <c r="I70" s="100">
        <v>0</v>
      </c>
      <c r="J70" s="100">
        <v>36889.11434055425</v>
      </c>
      <c r="K70" s="100">
        <v>64887.782057410746</v>
      </c>
      <c r="L70" s="100">
        <v>-27998.667716856493</v>
      </c>
      <c r="M70" s="136">
        <v>-27998.667716856493</v>
      </c>
    </row>
    <row r="71" spans="1:13" ht="11.25">
      <c r="A71" s="134"/>
      <c r="B71" s="157" t="s">
        <v>108</v>
      </c>
      <c r="C71" s="100">
        <v>1124</v>
      </c>
      <c r="D71" s="100">
        <v>121137.79459491152</v>
      </c>
      <c r="E71" s="135">
        <v>107.77383860757253</v>
      </c>
      <c r="F71" s="100">
        <v>131632.08492273005</v>
      </c>
      <c r="G71" s="100">
        <v>-23657.498820091525</v>
      </c>
      <c r="H71" s="100">
        <v>0</v>
      </c>
      <c r="I71" s="100">
        <v>0</v>
      </c>
      <c r="J71" s="100">
        <v>121137.79459491152</v>
      </c>
      <c r="K71" s="100">
        <v>118468.87643045705</v>
      </c>
      <c r="L71" s="100">
        <v>0</v>
      </c>
      <c r="M71" s="136">
        <v>0</v>
      </c>
    </row>
    <row r="72" spans="1:13" ht="11.25">
      <c r="A72" s="134"/>
      <c r="B72" s="157" t="s">
        <v>109</v>
      </c>
      <c r="C72" s="100">
        <v>480</v>
      </c>
      <c r="D72" s="100">
        <v>26603.973023776634</v>
      </c>
      <c r="E72" s="135">
        <v>55.42494379953465</v>
      </c>
      <c r="F72" s="100">
        <v>59864.65018934266</v>
      </c>
      <c r="G72" s="100">
        <v>-39247.14218450029</v>
      </c>
      <c r="H72" s="100">
        <v>0</v>
      </c>
      <c r="I72" s="100">
        <v>0</v>
      </c>
      <c r="J72" s="100">
        <v>26603.973023776634</v>
      </c>
      <c r="K72" s="100">
        <v>53878.1851704084</v>
      </c>
      <c r="L72" s="100">
        <v>-27274.212146631762</v>
      </c>
      <c r="M72" s="136">
        <v>-27274.212146631762</v>
      </c>
    </row>
    <row r="73" spans="1:13" ht="11.25">
      <c r="A73" s="134"/>
      <c r="B73" s="157" t="s">
        <v>110</v>
      </c>
      <c r="C73" s="100">
        <v>1450</v>
      </c>
      <c r="D73" s="100">
        <v>98669.55752218964</v>
      </c>
      <c r="E73" s="135">
        <v>68.04797070495837</v>
      </c>
      <c r="F73" s="100">
        <v>173456.7332843926</v>
      </c>
      <c r="G73" s="100">
        <v>-92132.84909064222</v>
      </c>
      <c r="H73" s="100">
        <v>0</v>
      </c>
      <c r="I73" s="100">
        <v>0</v>
      </c>
      <c r="J73" s="100">
        <v>98669.55752218964</v>
      </c>
      <c r="K73" s="100">
        <v>156111.05995595333</v>
      </c>
      <c r="L73" s="100">
        <v>-57441.502433763686</v>
      </c>
      <c r="M73" s="136">
        <v>-57441.502433763686</v>
      </c>
    </row>
    <row r="74" spans="1:13" ht="11.25">
      <c r="A74" s="134"/>
      <c r="B74" s="157" t="s">
        <v>111</v>
      </c>
      <c r="C74" s="100">
        <v>604</v>
      </c>
      <c r="D74" s="100">
        <v>36270.524963135686</v>
      </c>
      <c r="E74" s="135">
        <v>60.05053801843656</v>
      </c>
      <c r="F74" s="100">
        <v>73232.92594010224</v>
      </c>
      <c r="G74" s="100">
        <v>-44285.693570976786</v>
      </c>
      <c r="H74" s="100">
        <v>0</v>
      </c>
      <c r="I74" s="100">
        <v>0</v>
      </c>
      <c r="J74" s="100">
        <v>36270.524963135686</v>
      </c>
      <c r="K74" s="100">
        <v>65909.63334609201</v>
      </c>
      <c r="L74" s="100">
        <v>-29639.10838295633</v>
      </c>
      <c r="M74" s="136">
        <v>-29639.10838295633</v>
      </c>
    </row>
    <row r="75" spans="1:13" ht="11.25">
      <c r="A75" s="134"/>
      <c r="B75" s="157" t="s">
        <v>112</v>
      </c>
      <c r="C75" s="100">
        <v>519</v>
      </c>
      <c r="D75" s="100">
        <v>39491.23779541835</v>
      </c>
      <c r="E75" s="135">
        <v>76.09101694685616</v>
      </c>
      <c r="F75" s="100">
        <v>65250.783375729545</v>
      </c>
      <c r="G75" s="100">
        <v>-32284.62391788415</v>
      </c>
      <c r="H75" s="100">
        <v>0</v>
      </c>
      <c r="I75" s="100">
        <v>0</v>
      </c>
      <c r="J75" s="100">
        <v>39491.23779541835</v>
      </c>
      <c r="K75" s="100">
        <v>58725.70503815659</v>
      </c>
      <c r="L75" s="100">
        <v>-19234.467242738247</v>
      </c>
      <c r="M75" s="136">
        <v>-19234.467242738247</v>
      </c>
    </row>
    <row r="76" spans="1:13" ht="11.25">
      <c r="A76" s="134"/>
      <c r="B76" s="157" t="s">
        <v>113</v>
      </c>
      <c r="C76" s="100">
        <v>348</v>
      </c>
      <c r="D76" s="100">
        <v>16506.102120596763</v>
      </c>
      <c r="E76" s="135">
        <v>47.43132793274932</v>
      </c>
      <c r="F76" s="100">
        <v>43852.656943286085</v>
      </c>
      <c r="G76" s="100">
        <v>-31731.820517017928</v>
      </c>
      <c r="H76" s="100">
        <v>0</v>
      </c>
      <c r="I76" s="100">
        <v>0</v>
      </c>
      <c r="J76" s="100">
        <v>16506.102120596763</v>
      </c>
      <c r="K76" s="100">
        <v>39467.39124895748</v>
      </c>
      <c r="L76" s="100">
        <v>-22961.289128360717</v>
      </c>
      <c r="M76" s="136">
        <v>-22961.289128360717</v>
      </c>
    </row>
    <row r="77" spans="1:13" ht="11.25">
      <c r="A77" s="134"/>
      <c r="B77" s="157" t="s">
        <v>114</v>
      </c>
      <c r="C77" s="100">
        <v>1161</v>
      </c>
      <c r="D77" s="100">
        <v>79610.20858972482</v>
      </c>
      <c r="E77" s="135">
        <v>68.57037776892749</v>
      </c>
      <c r="F77" s="100">
        <v>144151.17953589998</v>
      </c>
      <c r="G77" s="100">
        <v>-78956.08889976516</v>
      </c>
      <c r="H77" s="100">
        <v>0</v>
      </c>
      <c r="I77" s="100">
        <v>0</v>
      </c>
      <c r="J77" s="100">
        <v>79610.20858972482</v>
      </c>
      <c r="K77" s="100">
        <v>129736.06158230998</v>
      </c>
      <c r="L77" s="100">
        <v>-50125.85299258516</v>
      </c>
      <c r="M77" s="136">
        <v>-50125.85299258516</v>
      </c>
    </row>
    <row r="78" spans="1:13" ht="11.25">
      <c r="A78" s="134"/>
      <c r="B78" s="157" t="s">
        <v>115</v>
      </c>
      <c r="C78" s="100">
        <v>505</v>
      </c>
      <c r="D78" s="100">
        <v>24132.824290926463</v>
      </c>
      <c r="E78" s="135">
        <v>47.78777087312171</v>
      </c>
      <c r="F78" s="100">
        <v>60440.833628621695</v>
      </c>
      <c r="G78" s="100">
        <v>-42352.09270055739</v>
      </c>
      <c r="H78" s="100">
        <v>0</v>
      </c>
      <c r="I78" s="100">
        <v>0</v>
      </c>
      <c r="J78" s="100">
        <v>24132.824290926463</v>
      </c>
      <c r="K78" s="100">
        <v>54396.750265759525</v>
      </c>
      <c r="L78" s="100">
        <v>-30263.925974833062</v>
      </c>
      <c r="M78" s="136">
        <v>-30263.925974833062</v>
      </c>
    </row>
    <row r="79" spans="1:13" ht="11.25">
      <c r="A79" s="134"/>
      <c r="B79" s="157" t="s">
        <v>116</v>
      </c>
      <c r="C79" s="100">
        <v>794</v>
      </c>
      <c r="D79" s="100">
        <v>47917.60054245059</v>
      </c>
      <c r="E79" s="135">
        <v>60.349622849434</v>
      </c>
      <c r="F79" s="100">
        <v>97106.14911697898</v>
      </c>
      <c r="G79" s="100">
        <v>-58899.16348622628</v>
      </c>
      <c r="H79" s="100">
        <v>0</v>
      </c>
      <c r="I79" s="100">
        <v>0</v>
      </c>
      <c r="J79" s="100">
        <v>47917.60054245059</v>
      </c>
      <c r="K79" s="100">
        <v>87395.53420528109</v>
      </c>
      <c r="L79" s="100">
        <v>-39477.933662830495</v>
      </c>
      <c r="M79" s="136">
        <v>-39477.933662830495</v>
      </c>
    </row>
    <row r="80" spans="1:13" ht="11.25">
      <c r="A80" s="134"/>
      <c r="B80" s="157" t="s">
        <v>117</v>
      </c>
      <c r="C80" s="100">
        <v>503</v>
      </c>
      <c r="D80" s="100">
        <v>31396.76878403966</v>
      </c>
      <c r="E80" s="135">
        <v>62.41902342751424</v>
      </c>
      <c r="F80" s="100">
        <v>54288.87258691414</v>
      </c>
      <c r="G80" s="100">
        <v>-28320.991061565896</v>
      </c>
      <c r="H80" s="100">
        <v>0</v>
      </c>
      <c r="I80" s="100">
        <v>0</v>
      </c>
      <c r="J80" s="100">
        <v>31396.76878403966</v>
      </c>
      <c r="K80" s="100">
        <v>48859.98532822273</v>
      </c>
      <c r="L80" s="100">
        <v>-17463.216544183066</v>
      </c>
      <c r="M80" s="136">
        <v>-17463.216544183066</v>
      </c>
    </row>
    <row r="81" spans="1:13" ht="11.25">
      <c r="A81" s="134"/>
      <c r="B81" s="157" t="s">
        <v>118</v>
      </c>
      <c r="C81" s="100">
        <v>936</v>
      </c>
      <c r="D81" s="100">
        <v>33273.804408950346</v>
      </c>
      <c r="E81" s="135">
        <v>35.54893633434866</v>
      </c>
      <c r="F81" s="100">
        <v>110798.87825147541</v>
      </c>
      <c r="G81" s="100">
        <v>-88604.96166767261</v>
      </c>
      <c r="H81" s="100">
        <v>0</v>
      </c>
      <c r="I81" s="100">
        <v>0</v>
      </c>
      <c r="J81" s="100">
        <v>33273.804408950346</v>
      </c>
      <c r="K81" s="100">
        <v>99718.99042632786</v>
      </c>
      <c r="L81" s="100">
        <v>-66445.1860173775</v>
      </c>
      <c r="M81" s="136">
        <v>-66445.1860173775</v>
      </c>
    </row>
    <row r="82" spans="1:13" ht="11.25">
      <c r="A82" s="134"/>
      <c r="B82" s="157" t="s">
        <v>119</v>
      </c>
      <c r="C82" s="100">
        <v>970</v>
      </c>
      <c r="D82" s="100">
        <v>62820.91185553119</v>
      </c>
      <c r="E82" s="135">
        <v>64.76382665518679</v>
      </c>
      <c r="F82" s="100">
        <v>113294.185088067</v>
      </c>
      <c r="G82" s="100">
        <v>-61802.69174134251</v>
      </c>
      <c r="H82" s="100">
        <v>0</v>
      </c>
      <c r="I82" s="100">
        <v>0</v>
      </c>
      <c r="J82" s="100">
        <v>62820.91185553119</v>
      </c>
      <c r="K82" s="100">
        <v>101964.76657926031</v>
      </c>
      <c r="L82" s="100">
        <v>-39143.85472372912</v>
      </c>
      <c r="M82" s="136">
        <v>-39143.85472372912</v>
      </c>
    </row>
    <row r="83" spans="1:13" ht="11.25">
      <c r="A83" s="134"/>
      <c r="B83" s="157" t="s">
        <v>120</v>
      </c>
      <c r="C83" s="100">
        <v>520</v>
      </c>
      <c r="D83" s="100">
        <v>51338.836190264155</v>
      </c>
      <c r="E83" s="135">
        <v>98.72853113512338</v>
      </c>
      <c r="F83" s="100">
        <v>63162.50610919798</v>
      </c>
      <c r="G83" s="100">
        <v>-18139.920529853618</v>
      </c>
      <c r="H83" s="100">
        <v>0</v>
      </c>
      <c r="I83" s="100">
        <v>0</v>
      </c>
      <c r="J83" s="100">
        <v>51338.836190264155</v>
      </c>
      <c r="K83" s="100">
        <v>56846.25549827818</v>
      </c>
      <c r="L83" s="100">
        <v>-5507.419308014025</v>
      </c>
      <c r="M83" s="136">
        <v>-5507.419308014025</v>
      </c>
    </row>
    <row r="84" spans="1:13" ht="11.25">
      <c r="A84" s="134"/>
      <c r="B84" s="157" t="s">
        <v>121</v>
      </c>
      <c r="C84" s="100">
        <v>824</v>
      </c>
      <c r="D84" s="100">
        <v>70801.06810416434</v>
      </c>
      <c r="E84" s="135">
        <v>85.92362634000527</v>
      </c>
      <c r="F84" s="100">
        <v>101481.15766467202</v>
      </c>
      <c r="G84" s="100">
        <v>-40828.20532697489</v>
      </c>
      <c r="H84" s="100">
        <v>0</v>
      </c>
      <c r="I84" s="100">
        <v>0</v>
      </c>
      <c r="J84" s="100">
        <v>70801.06810416434</v>
      </c>
      <c r="K84" s="100">
        <v>91333.04189820481</v>
      </c>
      <c r="L84" s="100">
        <v>-20531.973794040474</v>
      </c>
      <c r="M84" s="136">
        <v>-20531.973794040474</v>
      </c>
    </row>
    <row r="85" spans="1:13" ht="11.25">
      <c r="A85" s="134"/>
      <c r="B85" s="157" t="s">
        <v>122</v>
      </c>
      <c r="C85" s="100">
        <v>412</v>
      </c>
      <c r="D85" s="100">
        <v>30599.046512397552</v>
      </c>
      <c r="E85" s="135">
        <v>74.26953036989697</v>
      </c>
      <c r="F85" s="100">
        <v>50828.96782938115</v>
      </c>
      <c r="G85" s="100">
        <v>-25312.818099921715</v>
      </c>
      <c r="H85" s="100">
        <v>0</v>
      </c>
      <c r="I85" s="100">
        <v>0</v>
      </c>
      <c r="J85" s="100">
        <v>30599.046512397552</v>
      </c>
      <c r="K85" s="100">
        <v>45746.071046443045</v>
      </c>
      <c r="L85" s="100">
        <v>-15147.024534045493</v>
      </c>
      <c r="M85" s="136">
        <v>-15147.024534045493</v>
      </c>
    </row>
    <row r="86" spans="1:13" ht="11.25">
      <c r="A86" s="134"/>
      <c r="B86" s="157" t="s">
        <v>123</v>
      </c>
      <c r="C86" s="100">
        <v>984</v>
      </c>
      <c r="D86" s="100">
        <v>46966.8341336001</v>
      </c>
      <c r="E86" s="135">
        <v>47.73052249349604</v>
      </c>
      <c r="F86" s="100">
        <v>120508.62475188545</v>
      </c>
      <c r="G86" s="100">
        <v>-85592.65309347388</v>
      </c>
      <c r="H86" s="100">
        <v>0</v>
      </c>
      <c r="I86" s="100">
        <v>0</v>
      </c>
      <c r="J86" s="100">
        <v>46966.8341336001</v>
      </c>
      <c r="K86" s="100">
        <v>108457.7622766969</v>
      </c>
      <c r="L86" s="100">
        <v>-61490.9281430968</v>
      </c>
      <c r="M86" s="136">
        <v>-61490.9281430968</v>
      </c>
    </row>
    <row r="87" spans="1:13" ht="11.25">
      <c r="A87" s="156" t="s">
        <v>60</v>
      </c>
      <c r="B87" s="157" t="s">
        <v>124</v>
      </c>
      <c r="C87" s="100">
        <v>8354</v>
      </c>
      <c r="D87" s="100">
        <v>902047.5360272689</v>
      </c>
      <c r="E87" s="135">
        <v>107.97791908394409</v>
      </c>
      <c r="F87" s="100">
        <v>900076.2111440946</v>
      </c>
      <c r="G87" s="100">
        <v>-88036.29623123514</v>
      </c>
      <c r="H87" s="100">
        <v>0</v>
      </c>
      <c r="I87" s="100">
        <v>0</v>
      </c>
      <c r="J87" s="100">
        <v>902047.5360272689</v>
      </c>
      <c r="K87" s="100">
        <v>810068.5900296852</v>
      </c>
      <c r="L87" s="100">
        <v>0</v>
      </c>
      <c r="M87" s="136">
        <v>0</v>
      </c>
    </row>
    <row r="88" spans="1:13" ht="11.25">
      <c r="A88" s="134"/>
      <c r="B88" s="157" t="s">
        <v>125</v>
      </c>
      <c r="C88" s="100">
        <v>1814</v>
      </c>
      <c r="D88" s="100">
        <v>132402.2300321751</v>
      </c>
      <c r="E88" s="135">
        <v>72.98910145103369</v>
      </c>
      <c r="F88" s="100">
        <v>205203.6355861629</v>
      </c>
      <c r="G88" s="100">
        <v>-93321.76911260409</v>
      </c>
      <c r="H88" s="100">
        <v>0</v>
      </c>
      <c r="I88" s="100">
        <v>0</v>
      </c>
      <c r="J88" s="100">
        <v>132402.2300321751</v>
      </c>
      <c r="K88" s="100">
        <v>184683.27202754663</v>
      </c>
      <c r="L88" s="100">
        <v>-52281.04199537152</v>
      </c>
      <c r="M88" s="136">
        <v>-52281.04199537152</v>
      </c>
    </row>
    <row r="89" spans="1:13" ht="11.25">
      <c r="A89" s="134"/>
      <c r="B89" s="157" t="s">
        <v>126</v>
      </c>
      <c r="C89" s="100">
        <v>1639</v>
      </c>
      <c r="D89" s="100">
        <v>90175.0218646221</v>
      </c>
      <c r="E89" s="135">
        <v>55.01831718402813</v>
      </c>
      <c r="F89" s="100">
        <v>195574.12070050003</v>
      </c>
      <c r="G89" s="100">
        <v>-124956.51090592792</v>
      </c>
      <c r="H89" s="100">
        <v>0</v>
      </c>
      <c r="I89" s="100">
        <v>0</v>
      </c>
      <c r="J89" s="100">
        <v>90175.0218646221</v>
      </c>
      <c r="K89" s="100">
        <v>176016.70863045004</v>
      </c>
      <c r="L89" s="100">
        <v>-85841.68676582794</v>
      </c>
      <c r="M89" s="136">
        <v>-85841.68676582794</v>
      </c>
    </row>
    <row r="90" spans="1:13" ht="11.25">
      <c r="A90" s="134"/>
      <c r="B90" s="157" t="s">
        <v>127</v>
      </c>
      <c r="C90" s="100">
        <v>819</v>
      </c>
      <c r="D90" s="100">
        <v>50969.79897619917</v>
      </c>
      <c r="E90" s="135">
        <v>62.234186784125974</v>
      </c>
      <c r="F90" s="100">
        <v>92681.20267232163</v>
      </c>
      <c r="G90" s="100">
        <v>-50979.52396335462</v>
      </c>
      <c r="H90" s="100">
        <v>0</v>
      </c>
      <c r="I90" s="100">
        <v>0</v>
      </c>
      <c r="J90" s="100">
        <v>50969.79897619917</v>
      </c>
      <c r="K90" s="100">
        <v>83413.08240508946</v>
      </c>
      <c r="L90" s="100">
        <v>-32443.28342889029</v>
      </c>
      <c r="M90" s="136">
        <v>-32443.28342889029</v>
      </c>
    </row>
    <row r="91" spans="1:13" ht="11.25">
      <c r="A91" s="158"/>
      <c r="B91" s="157" t="s">
        <v>128</v>
      </c>
      <c r="C91" s="100">
        <v>646</v>
      </c>
      <c r="D91" s="100">
        <v>34174.19052714071</v>
      </c>
      <c r="E91" s="135">
        <v>52.90122372622401</v>
      </c>
      <c r="F91" s="100">
        <v>72769.88911573667</v>
      </c>
      <c r="G91" s="100">
        <v>-45872.68750016964</v>
      </c>
      <c r="H91" s="100">
        <v>0</v>
      </c>
      <c r="I91" s="100">
        <v>0</v>
      </c>
      <c r="J91" s="100">
        <v>34174.19052714071</v>
      </c>
      <c r="K91" s="100">
        <v>65492.90020416301</v>
      </c>
      <c r="L91" s="100">
        <v>-31318.7096770223</v>
      </c>
      <c r="M91" s="136">
        <v>-31318.7096770223</v>
      </c>
    </row>
    <row r="92" spans="1:13" ht="11.25">
      <c r="A92" s="134"/>
      <c r="B92" s="157" t="s">
        <v>129</v>
      </c>
      <c r="C92" s="100">
        <v>1053</v>
      </c>
      <c r="D92" s="100">
        <v>51112.74013217056</v>
      </c>
      <c r="E92" s="135">
        <v>48.54011408563206</v>
      </c>
      <c r="F92" s="100">
        <v>124996.6615691211</v>
      </c>
      <c r="G92" s="100">
        <v>-86383.58759386267</v>
      </c>
      <c r="H92" s="100">
        <v>0</v>
      </c>
      <c r="I92" s="100">
        <v>0</v>
      </c>
      <c r="J92" s="100">
        <v>51112.74013217056</v>
      </c>
      <c r="K92" s="100">
        <v>112496.995412209</v>
      </c>
      <c r="L92" s="100">
        <v>-61384.25528003844</v>
      </c>
      <c r="M92" s="136">
        <v>-61384.25528003844</v>
      </c>
    </row>
    <row r="93" spans="1:13" ht="11.25">
      <c r="A93" s="134"/>
      <c r="B93" s="157" t="s">
        <v>130</v>
      </c>
      <c r="C93" s="100">
        <v>730</v>
      </c>
      <c r="D93" s="100">
        <v>30314.8580297694</v>
      </c>
      <c r="E93" s="135">
        <v>41.52720278050602</v>
      </c>
      <c r="F93" s="100">
        <v>90760.46435862583</v>
      </c>
      <c r="G93" s="100">
        <v>-69521.65276471902</v>
      </c>
      <c r="H93" s="100">
        <v>0</v>
      </c>
      <c r="I93" s="100">
        <v>0</v>
      </c>
      <c r="J93" s="100">
        <v>30314.8580297694</v>
      </c>
      <c r="K93" s="100">
        <v>81684.41792276324</v>
      </c>
      <c r="L93" s="100">
        <v>-51369.55989299384</v>
      </c>
      <c r="M93" s="136">
        <v>-51369.55989299384</v>
      </c>
    </row>
    <row r="94" spans="1:13" ht="11.25">
      <c r="A94" s="134"/>
      <c r="B94" s="157" t="s">
        <v>131</v>
      </c>
      <c r="C94" s="100">
        <v>507</v>
      </c>
      <c r="D94" s="100">
        <v>23815.613581232003</v>
      </c>
      <c r="E94" s="135">
        <v>46.973596807163716</v>
      </c>
      <c r="F94" s="100">
        <v>60406.54507232223</v>
      </c>
      <c r="G94" s="100">
        <v>-42631.58599832245</v>
      </c>
      <c r="H94" s="100">
        <v>0</v>
      </c>
      <c r="I94" s="100">
        <v>0</v>
      </c>
      <c r="J94" s="100">
        <v>23815.613581232003</v>
      </c>
      <c r="K94" s="100">
        <v>54365.89056509001</v>
      </c>
      <c r="L94" s="100">
        <v>-30550.27698385801</v>
      </c>
      <c r="M94" s="136">
        <v>-30550.27698385801</v>
      </c>
    </row>
    <row r="95" spans="1:13" ht="11.25">
      <c r="A95" s="134"/>
      <c r="B95" s="157" t="s">
        <v>132</v>
      </c>
      <c r="C95" s="100">
        <v>1781</v>
      </c>
      <c r="D95" s="100">
        <v>105338.68280588933</v>
      </c>
      <c r="E95" s="135">
        <v>59.14580730257683</v>
      </c>
      <c r="F95" s="100">
        <v>208347.4624250284</v>
      </c>
      <c r="G95" s="100">
        <v>-123843.52586164193</v>
      </c>
      <c r="H95" s="100">
        <v>0</v>
      </c>
      <c r="I95" s="100">
        <v>0</v>
      </c>
      <c r="J95" s="100">
        <v>105338.68280588933</v>
      </c>
      <c r="K95" s="100">
        <v>187512.71618252556</v>
      </c>
      <c r="L95" s="100">
        <v>-82174.03337663623</v>
      </c>
      <c r="M95" s="136">
        <v>-82174.03337663623</v>
      </c>
    </row>
    <row r="96" spans="1:13" ht="11.25">
      <c r="A96" s="134"/>
      <c r="B96" s="157" t="s">
        <v>133</v>
      </c>
      <c r="C96" s="100">
        <v>668</v>
      </c>
      <c r="D96" s="100">
        <v>32610.148850184603</v>
      </c>
      <c r="E96" s="135">
        <v>48.81758809907875</v>
      </c>
      <c r="F96" s="100">
        <v>69101.15351733039</v>
      </c>
      <c r="G96" s="100">
        <v>-43401.12001887882</v>
      </c>
      <c r="H96" s="100">
        <v>0</v>
      </c>
      <c r="I96" s="100">
        <v>0</v>
      </c>
      <c r="J96" s="100">
        <v>32610.148850184603</v>
      </c>
      <c r="K96" s="100">
        <v>62191.03816559735</v>
      </c>
      <c r="L96" s="100">
        <v>-29580.889315412744</v>
      </c>
      <c r="M96" s="136">
        <v>-29580.889315412744</v>
      </c>
    </row>
    <row r="97" spans="1:13" ht="11.25">
      <c r="A97" s="134"/>
      <c r="B97" s="157" t="s">
        <v>134</v>
      </c>
      <c r="C97" s="100">
        <v>1193</v>
      </c>
      <c r="D97" s="100">
        <v>59146.91812111161</v>
      </c>
      <c r="E97" s="135">
        <v>49.57830521467863</v>
      </c>
      <c r="F97" s="100">
        <v>137961.1092988655</v>
      </c>
      <c r="G97" s="100">
        <v>-92610.30210764043</v>
      </c>
      <c r="H97" s="100">
        <v>0</v>
      </c>
      <c r="I97" s="100">
        <v>0</v>
      </c>
      <c r="J97" s="100">
        <v>59146.91812111161</v>
      </c>
      <c r="K97" s="100">
        <v>124164.99836897892</v>
      </c>
      <c r="L97" s="100">
        <v>-65018.080247867314</v>
      </c>
      <c r="M97" s="136">
        <v>-65018.080247867314</v>
      </c>
    </row>
    <row r="98" spans="1:13" ht="11.25">
      <c r="A98" s="134"/>
      <c r="B98" s="157" t="s">
        <v>135</v>
      </c>
      <c r="C98" s="100">
        <v>404</v>
      </c>
      <c r="D98" s="100">
        <v>17719.141282305536</v>
      </c>
      <c r="E98" s="135">
        <v>43.85926059976618</v>
      </c>
      <c r="F98" s="100">
        <v>46028.41283540209</v>
      </c>
      <c r="G98" s="100">
        <v>-32912.112836636756</v>
      </c>
      <c r="H98" s="100">
        <v>0</v>
      </c>
      <c r="I98" s="100">
        <v>0</v>
      </c>
      <c r="J98" s="100">
        <v>17719.141282305536</v>
      </c>
      <c r="K98" s="100">
        <v>41425.57155186188</v>
      </c>
      <c r="L98" s="100">
        <v>-23706.430269556346</v>
      </c>
      <c r="M98" s="136">
        <v>-23706.430269556346</v>
      </c>
    </row>
    <row r="99" spans="1:13" ht="11.25">
      <c r="A99" s="134"/>
      <c r="B99" s="157" t="s">
        <v>136</v>
      </c>
      <c r="C99" s="100">
        <v>931</v>
      </c>
      <c r="D99" s="100">
        <v>55669.08730769549</v>
      </c>
      <c r="E99" s="135">
        <v>59.794938031896336</v>
      </c>
      <c r="F99" s="100">
        <v>111367.92947404592</v>
      </c>
      <c r="G99" s="100">
        <v>-66835.63511375502</v>
      </c>
      <c r="H99" s="100">
        <v>0</v>
      </c>
      <c r="I99" s="100">
        <v>0</v>
      </c>
      <c r="J99" s="100">
        <v>55669.08730769549</v>
      </c>
      <c r="K99" s="100">
        <v>100231.13652664132</v>
      </c>
      <c r="L99" s="100">
        <v>-44562.04921894583</v>
      </c>
      <c r="M99" s="136">
        <v>-44562.04921894583</v>
      </c>
    </row>
    <row r="100" spans="1:13" ht="11.25">
      <c r="A100" s="134"/>
      <c r="B100" s="157" t="s">
        <v>137</v>
      </c>
      <c r="C100" s="100">
        <v>1829</v>
      </c>
      <c r="D100" s="100">
        <v>100378.96434972016</v>
      </c>
      <c r="E100" s="135">
        <v>54.88188318738117</v>
      </c>
      <c r="F100" s="100">
        <v>216598.85329626536</v>
      </c>
      <c r="G100" s="100">
        <v>-137879.77427617172</v>
      </c>
      <c r="H100" s="100">
        <v>0</v>
      </c>
      <c r="I100" s="100">
        <v>0</v>
      </c>
      <c r="J100" s="100">
        <v>100378.96434972016</v>
      </c>
      <c r="K100" s="100">
        <v>194938.9679666388</v>
      </c>
      <c r="L100" s="100">
        <v>-94560.00361691864</v>
      </c>
      <c r="M100" s="136">
        <v>-94560.00361691864</v>
      </c>
    </row>
    <row r="101" spans="1:13" ht="11.25">
      <c r="A101" s="134"/>
      <c r="B101" s="157" t="s">
        <v>138</v>
      </c>
      <c r="C101" s="100">
        <v>1013</v>
      </c>
      <c r="D101" s="100">
        <v>51027.39341818259</v>
      </c>
      <c r="E101" s="135">
        <v>50.37255026474096</v>
      </c>
      <c r="F101" s="100">
        <v>118635.45975817298</v>
      </c>
      <c r="G101" s="100">
        <v>-79471.61231580768</v>
      </c>
      <c r="H101" s="100">
        <v>0</v>
      </c>
      <c r="I101" s="100">
        <v>0</v>
      </c>
      <c r="J101" s="100">
        <v>51027.39341818259</v>
      </c>
      <c r="K101" s="100">
        <v>106771.91378235567</v>
      </c>
      <c r="L101" s="100">
        <v>-55744.52036417308</v>
      </c>
      <c r="M101" s="136">
        <v>-55744.52036417308</v>
      </c>
    </row>
    <row r="102" spans="1:13" ht="11.25">
      <c r="A102" s="134"/>
      <c r="B102" s="157" t="s">
        <v>139</v>
      </c>
      <c r="C102" s="100">
        <v>1473</v>
      </c>
      <c r="D102" s="100">
        <v>60644.09046997977</v>
      </c>
      <c r="E102" s="135">
        <v>41.17046196196861</v>
      </c>
      <c r="F102" s="100">
        <v>178196.26755645062</v>
      </c>
      <c r="G102" s="100">
        <v>-135371.8038421159</v>
      </c>
      <c r="H102" s="100">
        <v>0</v>
      </c>
      <c r="I102" s="100">
        <v>0</v>
      </c>
      <c r="J102" s="100">
        <v>60644.09046997977</v>
      </c>
      <c r="K102" s="100">
        <v>160376.64080080556</v>
      </c>
      <c r="L102" s="100">
        <v>-99732.55033082579</v>
      </c>
      <c r="M102" s="136">
        <v>-99732.55033082579</v>
      </c>
    </row>
    <row r="103" spans="1:13" ht="11.25">
      <c r="A103" s="134"/>
      <c r="B103" s="157" t="s">
        <v>140</v>
      </c>
      <c r="C103" s="100">
        <v>1278</v>
      </c>
      <c r="D103" s="100">
        <v>70518.91782991082</v>
      </c>
      <c r="E103" s="135">
        <v>55.17912193263757</v>
      </c>
      <c r="F103" s="100">
        <v>162625.34841689686</v>
      </c>
      <c r="G103" s="100">
        <v>-108368.96542867573</v>
      </c>
      <c r="H103" s="100">
        <v>0</v>
      </c>
      <c r="I103" s="100">
        <v>0</v>
      </c>
      <c r="J103" s="100">
        <v>70518.91782991082</v>
      </c>
      <c r="K103" s="100">
        <v>146362.81357520717</v>
      </c>
      <c r="L103" s="100">
        <v>-75843.89574529635</v>
      </c>
      <c r="M103" s="136">
        <v>-75843.89574529635</v>
      </c>
    </row>
    <row r="104" spans="1:13" ht="11.25">
      <c r="A104" s="134"/>
      <c r="B104" s="157" t="s">
        <v>141</v>
      </c>
      <c r="C104" s="100">
        <v>549</v>
      </c>
      <c r="D104" s="100">
        <v>22669.536069861573</v>
      </c>
      <c r="E104" s="135">
        <v>41.29241542779886</v>
      </c>
      <c r="F104" s="100">
        <v>67129.37436142091</v>
      </c>
      <c r="G104" s="100">
        <v>-51172.77572770143</v>
      </c>
      <c r="H104" s="100">
        <v>0</v>
      </c>
      <c r="I104" s="100">
        <v>0</v>
      </c>
      <c r="J104" s="100">
        <v>22669.536069861573</v>
      </c>
      <c r="K104" s="100">
        <v>60416.43692527882</v>
      </c>
      <c r="L104" s="100">
        <v>-37746.90085541725</v>
      </c>
      <c r="M104" s="136">
        <v>-37746.90085541725</v>
      </c>
    </row>
    <row r="105" spans="1:13" ht="11.25">
      <c r="A105" s="134"/>
      <c r="B105" s="157" t="s">
        <v>142</v>
      </c>
      <c r="C105" s="100">
        <v>875</v>
      </c>
      <c r="D105" s="100">
        <v>34621.09885839244</v>
      </c>
      <c r="E105" s="135">
        <v>39.56697012387708</v>
      </c>
      <c r="F105" s="100">
        <v>105288.45932005424</v>
      </c>
      <c r="G105" s="100">
        <v>-81196.20639366723</v>
      </c>
      <c r="H105" s="100">
        <v>0</v>
      </c>
      <c r="I105" s="100">
        <v>0</v>
      </c>
      <c r="J105" s="100">
        <v>34621.09885839244</v>
      </c>
      <c r="K105" s="100">
        <v>94759.61338804882</v>
      </c>
      <c r="L105" s="100">
        <v>-60138.51452965638</v>
      </c>
      <c r="M105" s="136">
        <v>-60138.51452965638</v>
      </c>
    </row>
    <row r="106" spans="1:13" ht="11.25">
      <c r="A106" s="134"/>
      <c r="B106" s="157" t="s">
        <v>143</v>
      </c>
      <c r="C106" s="100">
        <v>927</v>
      </c>
      <c r="D106" s="100">
        <v>42484.20052859391</v>
      </c>
      <c r="E106" s="135">
        <v>45.82977403300314</v>
      </c>
      <c r="F106" s="100">
        <v>108796.87613205229</v>
      </c>
      <c r="G106" s="100">
        <v>-77192.36321666361</v>
      </c>
      <c r="H106" s="100">
        <v>0</v>
      </c>
      <c r="I106" s="100">
        <v>0</v>
      </c>
      <c r="J106" s="100">
        <v>42484.20052859391</v>
      </c>
      <c r="K106" s="100">
        <v>97917.18851884706</v>
      </c>
      <c r="L106" s="100">
        <v>-55432.987990253154</v>
      </c>
      <c r="M106" s="136">
        <v>-55432.987990253154</v>
      </c>
    </row>
    <row r="107" spans="1:13" ht="11.25">
      <c r="A107" s="134"/>
      <c r="B107" s="157" t="s">
        <v>144</v>
      </c>
      <c r="C107" s="100">
        <v>986</v>
      </c>
      <c r="D107" s="100">
        <v>98130.91523855414</v>
      </c>
      <c r="E107" s="135">
        <v>99.52425480583584</v>
      </c>
      <c r="F107" s="100">
        <v>110935.03909471016</v>
      </c>
      <c r="G107" s="100">
        <v>-23897.62776562704</v>
      </c>
      <c r="H107" s="100">
        <v>0</v>
      </c>
      <c r="I107" s="100">
        <v>0</v>
      </c>
      <c r="J107" s="100">
        <v>98130.91523855414</v>
      </c>
      <c r="K107" s="100">
        <v>99841.53518523915</v>
      </c>
      <c r="L107" s="100">
        <v>-1710.6199466850085</v>
      </c>
      <c r="M107" s="136">
        <v>-1710.6199466850085</v>
      </c>
    </row>
    <row r="108" spans="1:13" ht="11.25">
      <c r="A108" s="156" t="s">
        <v>61</v>
      </c>
      <c r="B108" s="157" t="s">
        <v>145</v>
      </c>
      <c r="C108" s="100">
        <v>10545</v>
      </c>
      <c r="D108" s="100">
        <v>1406250.8609560034</v>
      </c>
      <c r="E108" s="135">
        <v>133.35712289767696</v>
      </c>
      <c r="F108" s="100">
        <v>1161098.138123758</v>
      </c>
      <c r="G108" s="100">
        <v>129042.90901986975</v>
      </c>
      <c r="H108" s="100">
        <v>58069.30905894139</v>
      </c>
      <c r="I108" s="100">
        <v>58069.30905894139</v>
      </c>
      <c r="J108" s="100">
        <v>1348181.551897062</v>
      </c>
      <c r="K108" s="100">
        <v>1044988.3243113821</v>
      </c>
      <c r="L108" s="100">
        <v>0</v>
      </c>
      <c r="M108" s="136">
        <v>58069.30905894139</v>
      </c>
    </row>
    <row r="109" spans="1:13" ht="11.25">
      <c r="A109" s="134"/>
      <c r="B109" s="157" t="s">
        <v>146</v>
      </c>
      <c r="C109" s="100">
        <v>973</v>
      </c>
      <c r="D109" s="100">
        <v>77228.09938782442</v>
      </c>
      <c r="E109" s="135">
        <v>79.37111961749683</v>
      </c>
      <c r="F109" s="100">
        <v>113603.10360485876</v>
      </c>
      <c r="G109" s="100">
        <v>-47735.314577520214</v>
      </c>
      <c r="H109" s="100">
        <v>0</v>
      </c>
      <c r="I109" s="100">
        <v>0</v>
      </c>
      <c r="J109" s="100">
        <v>77228.09938782442</v>
      </c>
      <c r="K109" s="100">
        <v>102242.79324437288</v>
      </c>
      <c r="L109" s="100">
        <v>-25014.69385654846</v>
      </c>
      <c r="M109" s="136">
        <v>-25014.69385654846</v>
      </c>
    </row>
    <row r="110" spans="1:13" ht="11.25">
      <c r="A110" s="134"/>
      <c r="B110" s="157" t="s">
        <v>147</v>
      </c>
      <c r="C110" s="100">
        <v>1915</v>
      </c>
      <c r="D110" s="100">
        <v>128825.81513916086</v>
      </c>
      <c r="E110" s="135">
        <v>67.2719661301101</v>
      </c>
      <c r="F110" s="100">
        <v>216832.92206810293</v>
      </c>
      <c r="G110" s="100">
        <v>-109690.39913575236</v>
      </c>
      <c r="H110" s="100">
        <v>0</v>
      </c>
      <c r="I110" s="100">
        <v>0</v>
      </c>
      <c r="J110" s="100">
        <v>128825.81513916086</v>
      </c>
      <c r="K110" s="100">
        <v>195149.6298612926</v>
      </c>
      <c r="L110" s="100">
        <v>-66323.81472213175</v>
      </c>
      <c r="M110" s="136">
        <v>-66323.81472213175</v>
      </c>
    </row>
    <row r="111" spans="1:13" ht="11.25">
      <c r="A111" s="134"/>
      <c r="B111" s="157" t="s">
        <v>148</v>
      </c>
      <c r="C111" s="100">
        <v>1879</v>
      </c>
      <c r="D111" s="100">
        <v>168422.44684708858</v>
      </c>
      <c r="E111" s="135">
        <v>89.63408560249525</v>
      </c>
      <c r="F111" s="100">
        <v>216217.47560433485</v>
      </c>
      <c r="G111" s="100">
        <v>-69416.77631767976</v>
      </c>
      <c r="H111" s="100">
        <v>0</v>
      </c>
      <c r="I111" s="100">
        <v>0</v>
      </c>
      <c r="J111" s="100">
        <v>168422.44684708858</v>
      </c>
      <c r="K111" s="100">
        <v>194595.72804390136</v>
      </c>
      <c r="L111" s="100">
        <v>-26173.28119681278</v>
      </c>
      <c r="M111" s="136">
        <v>-26173.28119681278</v>
      </c>
    </row>
    <row r="112" spans="1:13" ht="11.25">
      <c r="A112" s="158"/>
      <c r="B112" s="157" t="s">
        <v>149</v>
      </c>
      <c r="C112" s="100">
        <v>2938</v>
      </c>
      <c r="D112" s="100">
        <v>273247.2856439494</v>
      </c>
      <c r="E112" s="135">
        <v>93.00452200270573</v>
      </c>
      <c r="F112" s="100">
        <v>335131.2799652835</v>
      </c>
      <c r="G112" s="100">
        <v>-95397.12231786246</v>
      </c>
      <c r="H112" s="100">
        <v>0</v>
      </c>
      <c r="I112" s="100">
        <v>0</v>
      </c>
      <c r="J112" s="100">
        <v>273247.2856439494</v>
      </c>
      <c r="K112" s="100">
        <v>301618.1519687552</v>
      </c>
      <c r="L112" s="100">
        <v>-28370.86632480577</v>
      </c>
      <c r="M112" s="136">
        <v>-28370.86632480577</v>
      </c>
    </row>
    <row r="113" spans="1:13" ht="11.25">
      <c r="A113" s="134"/>
      <c r="B113" s="157" t="s">
        <v>150</v>
      </c>
      <c r="C113" s="100">
        <v>1043</v>
      </c>
      <c r="D113" s="100">
        <v>54249.12765504263</v>
      </c>
      <c r="E113" s="135">
        <v>52.012586438200024</v>
      </c>
      <c r="F113" s="100">
        <v>125544.54753344302</v>
      </c>
      <c r="G113" s="100">
        <v>-83849.8746317447</v>
      </c>
      <c r="H113" s="100">
        <v>0</v>
      </c>
      <c r="I113" s="100">
        <v>0</v>
      </c>
      <c r="J113" s="100">
        <v>54249.12765504263</v>
      </c>
      <c r="K113" s="100">
        <v>112990.09278009873</v>
      </c>
      <c r="L113" s="100">
        <v>-58740.9651250561</v>
      </c>
      <c r="M113" s="136">
        <v>-58740.9651250561</v>
      </c>
    </row>
    <row r="114" spans="1:13" ht="11.25">
      <c r="A114" s="134"/>
      <c r="B114" s="157" t="s">
        <v>151</v>
      </c>
      <c r="C114" s="100">
        <v>2882</v>
      </c>
      <c r="D114" s="100">
        <v>295627.52437413804</v>
      </c>
      <c r="E114" s="135">
        <v>102.57721178838932</v>
      </c>
      <c r="F114" s="100">
        <v>323000.5545192572</v>
      </c>
      <c r="G114" s="100">
        <v>-59673.085597044905</v>
      </c>
      <c r="H114" s="100">
        <v>0</v>
      </c>
      <c r="I114" s="100">
        <v>0</v>
      </c>
      <c r="J114" s="100">
        <v>295627.52437413804</v>
      </c>
      <c r="K114" s="100">
        <v>290700.4990673315</v>
      </c>
      <c r="L114" s="100">
        <v>0</v>
      </c>
      <c r="M114" s="136">
        <v>0</v>
      </c>
    </row>
    <row r="115" spans="1:13" ht="11.25">
      <c r="A115" s="134"/>
      <c r="B115" s="157" t="s">
        <v>152</v>
      </c>
      <c r="C115" s="100">
        <v>9458</v>
      </c>
      <c r="D115" s="100">
        <v>1048244.1206504763</v>
      </c>
      <c r="E115" s="135">
        <v>110.83147818254137</v>
      </c>
      <c r="F115" s="100">
        <v>1074400.2775804792</v>
      </c>
      <c r="G115" s="100">
        <v>-133596.18468805077</v>
      </c>
      <c r="H115" s="100">
        <v>0</v>
      </c>
      <c r="I115" s="100">
        <v>0</v>
      </c>
      <c r="J115" s="100">
        <v>1048244.1206504763</v>
      </c>
      <c r="K115" s="100">
        <v>966960.2498224312</v>
      </c>
      <c r="L115" s="100">
        <v>0</v>
      </c>
      <c r="M115" s="136">
        <v>0</v>
      </c>
    </row>
    <row r="116" spans="1:13" ht="11.25">
      <c r="A116" s="134"/>
      <c r="B116" s="157" t="s">
        <v>153</v>
      </c>
      <c r="C116" s="100">
        <v>4259</v>
      </c>
      <c r="D116" s="100">
        <v>429372.2792903208</v>
      </c>
      <c r="E116" s="135">
        <v>100.81528041566584</v>
      </c>
      <c r="F116" s="100">
        <v>483639.72729242843</v>
      </c>
      <c r="G116" s="100">
        <v>-102631.42073135043</v>
      </c>
      <c r="H116" s="100">
        <v>0</v>
      </c>
      <c r="I116" s="100">
        <v>0</v>
      </c>
      <c r="J116" s="100">
        <v>429372.2792903208</v>
      </c>
      <c r="K116" s="100">
        <v>435275.75456318556</v>
      </c>
      <c r="L116" s="100">
        <v>-5903.475272864744</v>
      </c>
      <c r="M116" s="136">
        <v>-5903.475272864744</v>
      </c>
    </row>
    <row r="117" spans="1:13" ht="11.25">
      <c r="A117" s="134"/>
      <c r="B117" s="157" t="s">
        <v>154</v>
      </c>
      <c r="C117" s="100">
        <v>1989</v>
      </c>
      <c r="D117" s="100">
        <v>171417.84297049718</v>
      </c>
      <c r="E117" s="135">
        <v>86.18292758697696</v>
      </c>
      <c r="F117" s="100">
        <v>223167.16318686787</v>
      </c>
      <c r="G117" s="100">
        <v>-74066.03653505747</v>
      </c>
      <c r="H117" s="100">
        <v>0</v>
      </c>
      <c r="I117" s="100">
        <v>0</v>
      </c>
      <c r="J117" s="100">
        <v>171417.84297049718</v>
      </c>
      <c r="K117" s="100">
        <v>200850.44686818108</v>
      </c>
      <c r="L117" s="100">
        <v>-29432.603897683905</v>
      </c>
      <c r="M117" s="136">
        <v>-29432.603897683905</v>
      </c>
    </row>
    <row r="118" spans="1:13" ht="11.25">
      <c r="A118" s="134"/>
      <c r="B118" s="157" t="s">
        <v>155</v>
      </c>
      <c r="C118" s="100">
        <v>2441</v>
      </c>
      <c r="D118" s="100">
        <v>213156.57582158313</v>
      </c>
      <c r="E118" s="135">
        <v>87.32346408094352</v>
      </c>
      <c r="F118" s="100">
        <v>279344.1371128383</v>
      </c>
      <c r="G118" s="100">
        <v>-94121.97500253897</v>
      </c>
      <c r="H118" s="100">
        <v>0</v>
      </c>
      <c r="I118" s="100">
        <v>0</v>
      </c>
      <c r="J118" s="100">
        <v>213156.57582158313</v>
      </c>
      <c r="K118" s="100">
        <v>251409.72340155445</v>
      </c>
      <c r="L118" s="100">
        <v>-38253.14757997132</v>
      </c>
      <c r="M118" s="136">
        <v>-38253.14757997132</v>
      </c>
    </row>
    <row r="119" spans="1:13" ht="11.25">
      <c r="A119" s="134"/>
      <c r="B119" s="157" t="s">
        <v>156</v>
      </c>
      <c r="C119" s="100">
        <v>1505</v>
      </c>
      <c r="D119" s="100">
        <v>124966.66432459991</v>
      </c>
      <c r="E119" s="135">
        <v>83.03432845488366</v>
      </c>
      <c r="F119" s="100">
        <v>175175.05005470157</v>
      </c>
      <c r="G119" s="100">
        <v>-67725.89073557181</v>
      </c>
      <c r="H119" s="100">
        <v>0</v>
      </c>
      <c r="I119" s="100">
        <v>0</v>
      </c>
      <c r="J119" s="100">
        <v>124966.66432459991</v>
      </c>
      <c r="K119" s="100">
        <v>157657.5450492314</v>
      </c>
      <c r="L119" s="100">
        <v>-32690.880724631497</v>
      </c>
      <c r="M119" s="136">
        <v>-32690.880724631497</v>
      </c>
    </row>
    <row r="120" spans="1:13" ht="11.25">
      <c r="A120" s="134"/>
      <c r="B120" s="157" t="s">
        <v>157</v>
      </c>
      <c r="C120" s="100">
        <v>1036</v>
      </c>
      <c r="D120" s="100">
        <v>71161.63801580606</v>
      </c>
      <c r="E120" s="135">
        <v>68.68883978359659</v>
      </c>
      <c r="F120" s="100">
        <v>122650.33328009755</v>
      </c>
      <c r="G120" s="100">
        <v>-63753.728592301224</v>
      </c>
      <c r="H120" s="100">
        <v>0</v>
      </c>
      <c r="I120" s="100">
        <v>0</v>
      </c>
      <c r="J120" s="100">
        <v>71161.63801580606</v>
      </c>
      <c r="K120" s="100">
        <v>110385.2999520878</v>
      </c>
      <c r="L120" s="100">
        <v>-39223.66193628173</v>
      </c>
      <c r="M120" s="136">
        <v>-39223.66193628173</v>
      </c>
    </row>
    <row r="121" spans="1:13" ht="11.25">
      <c r="A121" s="134"/>
      <c r="B121" s="157" t="s">
        <v>158</v>
      </c>
      <c r="C121" s="100">
        <v>1071</v>
      </c>
      <c r="D121" s="100">
        <v>62114.7894218853</v>
      </c>
      <c r="E121" s="135">
        <v>57.99700226133081</v>
      </c>
      <c r="F121" s="100">
        <v>121148.5597011891</v>
      </c>
      <c r="G121" s="100">
        <v>-71148.6262494227</v>
      </c>
      <c r="H121" s="100">
        <v>0</v>
      </c>
      <c r="I121" s="100">
        <v>0</v>
      </c>
      <c r="J121" s="100">
        <v>62114.7894218853</v>
      </c>
      <c r="K121" s="100">
        <v>109033.70373107019</v>
      </c>
      <c r="L121" s="100">
        <v>-46918.91430918488</v>
      </c>
      <c r="M121" s="136">
        <v>-46918.91430918488</v>
      </c>
    </row>
    <row r="122" spans="1:13" ht="11.25">
      <c r="A122" s="134"/>
      <c r="B122" s="157" t="s">
        <v>159</v>
      </c>
      <c r="C122" s="100">
        <v>2394</v>
      </c>
      <c r="D122" s="100">
        <v>151397.26936516343</v>
      </c>
      <c r="E122" s="135">
        <v>63.240296309592075</v>
      </c>
      <c r="F122" s="100">
        <v>280138.7448937236</v>
      </c>
      <c r="G122" s="100">
        <v>-156755.3500179325</v>
      </c>
      <c r="H122" s="100">
        <v>0</v>
      </c>
      <c r="I122" s="100">
        <v>0</v>
      </c>
      <c r="J122" s="100">
        <v>151397.26936516343</v>
      </c>
      <c r="K122" s="100">
        <v>252124.8704043512</v>
      </c>
      <c r="L122" s="100">
        <v>-100727.60103918778</v>
      </c>
      <c r="M122" s="136">
        <v>-100727.60103918778</v>
      </c>
    </row>
    <row r="123" spans="1:13" ht="11.25">
      <c r="A123" s="134"/>
      <c r="B123" s="157" t="s">
        <v>160</v>
      </c>
      <c r="C123" s="100">
        <v>4782</v>
      </c>
      <c r="D123" s="100">
        <v>498770.54200054373</v>
      </c>
      <c r="E123" s="135">
        <v>104.3016608114897</v>
      </c>
      <c r="F123" s="100">
        <v>541317.5785498833</v>
      </c>
      <c r="G123" s="100">
        <v>-96678.79440432793</v>
      </c>
      <c r="H123" s="100">
        <v>0</v>
      </c>
      <c r="I123" s="100">
        <v>0</v>
      </c>
      <c r="J123" s="100">
        <v>498770.54200054373</v>
      </c>
      <c r="K123" s="100">
        <v>487185.820694895</v>
      </c>
      <c r="L123" s="100">
        <v>0</v>
      </c>
      <c r="M123" s="136">
        <v>0</v>
      </c>
    </row>
    <row r="124" spans="1:13" ht="11.25">
      <c r="A124" s="134"/>
      <c r="B124" s="157" t="s">
        <v>161</v>
      </c>
      <c r="C124" s="100">
        <v>1325</v>
      </c>
      <c r="D124" s="100">
        <v>66643.17356333585</v>
      </c>
      <c r="E124" s="135">
        <v>50.296734764781775</v>
      </c>
      <c r="F124" s="100">
        <v>151906.92028211727</v>
      </c>
      <c r="G124" s="100">
        <v>-100454.43874699314</v>
      </c>
      <c r="H124" s="100">
        <v>0</v>
      </c>
      <c r="I124" s="100">
        <v>0</v>
      </c>
      <c r="J124" s="100">
        <v>66643.17356333585</v>
      </c>
      <c r="K124" s="100">
        <v>136716.22825390554</v>
      </c>
      <c r="L124" s="100">
        <v>-70073.0546905697</v>
      </c>
      <c r="M124" s="136">
        <v>-70073.0546905697</v>
      </c>
    </row>
    <row r="125" spans="1:13" ht="11.25">
      <c r="A125" s="156" t="s">
        <v>62</v>
      </c>
      <c r="B125" s="157" t="s">
        <v>162</v>
      </c>
      <c r="C125" s="100">
        <v>18477</v>
      </c>
      <c r="D125" s="100">
        <v>2923984.477083506</v>
      </c>
      <c r="E125" s="135">
        <v>158.2499581687236</v>
      </c>
      <c r="F125" s="100">
        <v>2060654.1351174014</v>
      </c>
      <c r="G125" s="100">
        <v>657264.9284543646</v>
      </c>
      <c r="H125" s="100">
        <v>295769.2178044641</v>
      </c>
      <c r="I125" s="100">
        <v>295769.2178044641</v>
      </c>
      <c r="J125" s="100">
        <v>2628215.259279042</v>
      </c>
      <c r="K125" s="100">
        <v>1854588.7216056613</v>
      </c>
      <c r="L125" s="100">
        <v>0</v>
      </c>
      <c r="M125" s="136">
        <v>295769.2178044641</v>
      </c>
    </row>
    <row r="126" spans="1:13" ht="11.25">
      <c r="A126" s="134"/>
      <c r="B126" s="157" t="s">
        <v>163</v>
      </c>
      <c r="C126" s="100">
        <v>1423</v>
      </c>
      <c r="D126" s="100">
        <v>121053.95098599396</v>
      </c>
      <c r="E126" s="135">
        <v>85.06953688404354</v>
      </c>
      <c r="F126" s="100">
        <v>163426.9535370422</v>
      </c>
      <c r="G126" s="100">
        <v>-58715.69790475245</v>
      </c>
      <c r="H126" s="100">
        <v>0</v>
      </c>
      <c r="I126" s="100">
        <v>0</v>
      </c>
      <c r="J126" s="100">
        <v>121053.95098599396</v>
      </c>
      <c r="K126" s="100">
        <v>147084.25818333798</v>
      </c>
      <c r="L126" s="100">
        <v>-26030.307197344024</v>
      </c>
      <c r="M126" s="136">
        <v>-26030.307197344024</v>
      </c>
    </row>
    <row r="127" spans="1:13" ht="11.25">
      <c r="A127" s="134"/>
      <c r="B127" s="157" t="s">
        <v>164</v>
      </c>
      <c r="C127" s="100">
        <v>3536</v>
      </c>
      <c r="D127" s="100">
        <v>364380.65919490415</v>
      </c>
      <c r="E127" s="135">
        <v>103.04882895783489</v>
      </c>
      <c r="F127" s="100">
        <v>417079.739993809</v>
      </c>
      <c r="G127" s="100">
        <v>-94407.05479828577</v>
      </c>
      <c r="H127" s="100">
        <v>0</v>
      </c>
      <c r="I127" s="100">
        <v>0</v>
      </c>
      <c r="J127" s="100">
        <v>364380.65919490415</v>
      </c>
      <c r="K127" s="100">
        <v>375371.7659944281</v>
      </c>
      <c r="L127" s="100">
        <v>-10991.106799523928</v>
      </c>
      <c r="M127" s="136">
        <v>-10991.106799523928</v>
      </c>
    </row>
    <row r="128" spans="1:13" ht="11.25">
      <c r="A128" s="158"/>
      <c r="B128" s="157" t="s">
        <v>165</v>
      </c>
      <c r="C128" s="100">
        <v>1177</v>
      </c>
      <c r="D128" s="100">
        <v>75987.60227111536</v>
      </c>
      <c r="E128" s="135">
        <v>64.56040974606233</v>
      </c>
      <c r="F128" s="100">
        <v>140132.48537274206</v>
      </c>
      <c r="G128" s="100">
        <v>-78158.13163890089</v>
      </c>
      <c r="H128" s="100">
        <v>0</v>
      </c>
      <c r="I128" s="100">
        <v>0</v>
      </c>
      <c r="J128" s="100">
        <v>75987.60227111536</v>
      </c>
      <c r="K128" s="100">
        <v>126119.23683546785</v>
      </c>
      <c r="L128" s="100">
        <v>-50131.634564352484</v>
      </c>
      <c r="M128" s="136">
        <v>-50131.634564352484</v>
      </c>
    </row>
    <row r="129" spans="1:13" ht="11.25">
      <c r="A129" s="134"/>
      <c r="B129" s="157" t="s">
        <v>166</v>
      </c>
      <c r="C129" s="100">
        <v>1091</v>
      </c>
      <c r="D129" s="100">
        <v>100195.88988455872</v>
      </c>
      <c r="E129" s="135">
        <v>91.83857917924723</v>
      </c>
      <c r="F129" s="100">
        <v>129852.4523341159</v>
      </c>
      <c r="G129" s="100">
        <v>-42641.80768296875</v>
      </c>
      <c r="H129" s="100">
        <v>0</v>
      </c>
      <c r="I129" s="100">
        <v>0</v>
      </c>
      <c r="J129" s="100">
        <v>100195.88988455872</v>
      </c>
      <c r="K129" s="100">
        <v>116867.20710070431</v>
      </c>
      <c r="L129" s="100">
        <v>-16671.317216145588</v>
      </c>
      <c r="M129" s="136">
        <v>-16671.317216145588</v>
      </c>
    </row>
    <row r="130" spans="1:13" ht="11.25">
      <c r="A130" s="134"/>
      <c r="B130" s="157" t="s">
        <v>167</v>
      </c>
      <c r="C130" s="100">
        <v>822</v>
      </c>
      <c r="D130" s="100">
        <v>46306.29065257663</v>
      </c>
      <c r="E130" s="135">
        <v>56.33368692527571</v>
      </c>
      <c r="F130" s="100">
        <v>101202.71879708461</v>
      </c>
      <c r="G130" s="100">
        <v>-65016.70002421645</v>
      </c>
      <c r="H130" s="100">
        <v>0</v>
      </c>
      <c r="I130" s="100">
        <v>0</v>
      </c>
      <c r="J130" s="100">
        <v>46306.29065257663</v>
      </c>
      <c r="K130" s="100">
        <v>91082.44691737615</v>
      </c>
      <c r="L130" s="100">
        <v>-44776.156264799516</v>
      </c>
      <c r="M130" s="136">
        <v>-44776.156264799516</v>
      </c>
    </row>
    <row r="131" spans="1:13" ht="11.25">
      <c r="A131" s="134"/>
      <c r="B131" s="157" t="s">
        <v>168</v>
      </c>
      <c r="C131" s="100">
        <v>2366</v>
      </c>
      <c r="D131" s="100">
        <v>176030.79224262765</v>
      </c>
      <c r="E131" s="135">
        <v>74.40016578302098</v>
      </c>
      <c r="F131" s="100">
        <v>283369.19902253273</v>
      </c>
      <c r="G131" s="100">
        <v>-135675.32668215834</v>
      </c>
      <c r="H131" s="100">
        <v>0</v>
      </c>
      <c r="I131" s="100">
        <v>0</v>
      </c>
      <c r="J131" s="100">
        <v>176030.79224262765</v>
      </c>
      <c r="K131" s="100">
        <v>255032.27912027948</v>
      </c>
      <c r="L131" s="100">
        <v>-79001.48687765183</v>
      </c>
      <c r="M131" s="136">
        <v>-79001.48687765183</v>
      </c>
    </row>
    <row r="132" spans="1:13" ht="11.25">
      <c r="A132" s="134"/>
      <c r="B132" s="157" t="s">
        <v>169</v>
      </c>
      <c r="C132" s="100">
        <v>469</v>
      </c>
      <c r="D132" s="100">
        <v>27628.958885532076</v>
      </c>
      <c r="E132" s="135">
        <v>58.91036009708332</v>
      </c>
      <c r="F132" s="100">
        <v>57185.877266398595</v>
      </c>
      <c r="G132" s="100">
        <v>-35275.50610750638</v>
      </c>
      <c r="H132" s="100">
        <v>0</v>
      </c>
      <c r="I132" s="100">
        <v>0</v>
      </c>
      <c r="J132" s="100">
        <v>27628.958885532076</v>
      </c>
      <c r="K132" s="100">
        <v>51467.28953975873</v>
      </c>
      <c r="L132" s="100">
        <v>-23838.33065422665</v>
      </c>
      <c r="M132" s="136">
        <v>-23838.33065422665</v>
      </c>
    </row>
    <row r="133" spans="1:13" ht="11.25">
      <c r="A133" s="134"/>
      <c r="B133" s="157" t="s">
        <v>170</v>
      </c>
      <c r="C133" s="100">
        <v>3374</v>
      </c>
      <c r="D133" s="100">
        <v>331627.88287778024</v>
      </c>
      <c r="E133" s="135">
        <v>98.28923618191472</v>
      </c>
      <c r="F133" s="100">
        <v>386852.2228827836</v>
      </c>
      <c r="G133" s="100">
        <v>-93909.56229328172</v>
      </c>
      <c r="H133" s="100">
        <v>0</v>
      </c>
      <c r="I133" s="100">
        <v>0</v>
      </c>
      <c r="J133" s="100">
        <v>331627.88287778024</v>
      </c>
      <c r="K133" s="100">
        <v>348167.0005945053</v>
      </c>
      <c r="L133" s="100">
        <v>-16539.117716725043</v>
      </c>
      <c r="M133" s="136">
        <v>-16539.117716725043</v>
      </c>
    </row>
    <row r="134" spans="1:13" ht="11.25">
      <c r="A134" s="134"/>
      <c r="B134" s="157" t="s">
        <v>171</v>
      </c>
      <c r="C134" s="100">
        <v>2965</v>
      </c>
      <c r="D134" s="100">
        <v>269153.75642518123</v>
      </c>
      <c r="E134" s="135">
        <v>90.77698361726179</v>
      </c>
      <c r="F134" s="100">
        <v>343520.20803979924</v>
      </c>
      <c r="G134" s="100">
        <v>-108718.47241859796</v>
      </c>
      <c r="H134" s="100">
        <v>0</v>
      </c>
      <c r="I134" s="100">
        <v>0</v>
      </c>
      <c r="J134" s="100">
        <v>269153.75642518123</v>
      </c>
      <c r="K134" s="100">
        <v>309168.18723581935</v>
      </c>
      <c r="L134" s="100">
        <v>-40014.43081063812</v>
      </c>
      <c r="M134" s="136">
        <v>-40014.43081063812</v>
      </c>
    </row>
    <row r="135" spans="1:13" ht="11.25">
      <c r="A135" s="134"/>
      <c r="B135" s="157" t="s">
        <v>172</v>
      </c>
      <c r="C135" s="100">
        <v>890</v>
      </c>
      <c r="D135" s="100">
        <v>62274.71310909093</v>
      </c>
      <c r="E135" s="135">
        <v>69.97158776302352</v>
      </c>
      <c r="F135" s="100">
        <v>108725.42950800639</v>
      </c>
      <c r="G135" s="100">
        <v>-57323.25934971609</v>
      </c>
      <c r="H135" s="100">
        <v>0</v>
      </c>
      <c r="I135" s="100">
        <v>0</v>
      </c>
      <c r="J135" s="100">
        <v>62274.71310909093</v>
      </c>
      <c r="K135" s="100">
        <v>97852.88655720575</v>
      </c>
      <c r="L135" s="100">
        <v>-35578.17344811482</v>
      </c>
      <c r="M135" s="136">
        <v>-35578.17344811482</v>
      </c>
    </row>
    <row r="136" spans="1:13" ht="11.25">
      <c r="A136" s="134"/>
      <c r="B136" s="157" t="s">
        <v>173</v>
      </c>
      <c r="C136" s="100">
        <v>678</v>
      </c>
      <c r="D136" s="100">
        <v>52566.04689290615</v>
      </c>
      <c r="E136" s="135">
        <v>77.53104261490583</v>
      </c>
      <c r="F136" s="100">
        <v>81910.40466695912</v>
      </c>
      <c r="G136" s="100">
        <v>-37535.39824074887</v>
      </c>
      <c r="H136" s="100">
        <v>0</v>
      </c>
      <c r="I136" s="100">
        <v>0</v>
      </c>
      <c r="J136" s="100">
        <v>52566.04689290615</v>
      </c>
      <c r="K136" s="100">
        <v>73719.36420026321</v>
      </c>
      <c r="L136" s="100">
        <v>-21153.317307357058</v>
      </c>
      <c r="M136" s="136">
        <v>-21153.317307357058</v>
      </c>
    </row>
    <row r="137" spans="1:13" ht="11.25">
      <c r="A137" s="134"/>
      <c r="B137" s="157" t="s">
        <v>174</v>
      </c>
      <c r="C137" s="100">
        <v>1123</v>
      </c>
      <c r="D137" s="100">
        <v>92646.96367681258</v>
      </c>
      <c r="E137" s="135">
        <v>82.4995224192454</v>
      </c>
      <c r="F137" s="100">
        <v>136665.23768408323</v>
      </c>
      <c r="G137" s="100">
        <v>-57684.79777567896</v>
      </c>
      <c r="H137" s="100">
        <v>0</v>
      </c>
      <c r="I137" s="100">
        <v>0</v>
      </c>
      <c r="J137" s="100">
        <v>92646.96367681258</v>
      </c>
      <c r="K137" s="100">
        <v>122998.7139156749</v>
      </c>
      <c r="L137" s="100">
        <v>-30351.750238862325</v>
      </c>
      <c r="M137" s="136">
        <v>-30351.750238862325</v>
      </c>
    </row>
    <row r="138" spans="1:13" ht="11.25">
      <c r="A138" s="134"/>
      <c r="B138" s="157" t="s">
        <v>175</v>
      </c>
      <c r="C138" s="100">
        <v>5291</v>
      </c>
      <c r="D138" s="100">
        <v>725178.5170593292</v>
      </c>
      <c r="E138" s="135">
        <v>137.05887678309</v>
      </c>
      <c r="F138" s="100">
        <v>619175.1079569913</v>
      </c>
      <c r="G138" s="100">
        <v>44085.89830663882</v>
      </c>
      <c r="H138" s="100">
        <v>19838.65423798747</v>
      </c>
      <c r="I138" s="100">
        <v>19838.65423798747</v>
      </c>
      <c r="J138" s="100">
        <v>705339.8628213417</v>
      </c>
      <c r="K138" s="100">
        <v>557257.5971612921</v>
      </c>
      <c r="L138" s="100">
        <v>0</v>
      </c>
      <c r="M138" s="136">
        <v>19838.65423798747</v>
      </c>
    </row>
    <row r="139" spans="1:13" ht="11.25">
      <c r="A139" s="134"/>
      <c r="B139" s="157" t="s">
        <v>176</v>
      </c>
      <c r="C139" s="100">
        <v>1797</v>
      </c>
      <c r="D139" s="100">
        <v>184493.37112469404</v>
      </c>
      <c r="E139" s="135">
        <v>102.66742967428716</v>
      </c>
      <c r="F139" s="100">
        <v>222769.26874649653</v>
      </c>
      <c r="G139" s="100">
        <v>-60552.824496452144</v>
      </c>
      <c r="H139" s="100">
        <v>0</v>
      </c>
      <c r="I139" s="100">
        <v>0</v>
      </c>
      <c r="J139" s="100">
        <v>184493.37112469404</v>
      </c>
      <c r="K139" s="100">
        <v>200492.34187184687</v>
      </c>
      <c r="L139" s="100">
        <v>-15998.970747152838</v>
      </c>
      <c r="M139" s="136">
        <v>-15998.970747152838</v>
      </c>
    </row>
    <row r="140" spans="1:13" ht="11.25">
      <c r="A140" s="134"/>
      <c r="B140" s="157" t="s">
        <v>177</v>
      </c>
      <c r="C140" s="100">
        <v>3307</v>
      </c>
      <c r="D140" s="100">
        <v>272897.7774031932</v>
      </c>
      <c r="E140" s="135">
        <v>82.52125110468496</v>
      </c>
      <c r="F140" s="100">
        <v>379800.98216450243</v>
      </c>
      <c r="G140" s="100">
        <v>-144883.3029777595</v>
      </c>
      <c r="H140" s="100">
        <v>0</v>
      </c>
      <c r="I140" s="100">
        <v>0</v>
      </c>
      <c r="J140" s="100">
        <v>272897.7774031932</v>
      </c>
      <c r="K140" s="100">
        <v>341820.88394805224</v>
      </c>
      <c r="L140" s="100">
        <v>-68923.10654485907</v>
      </c>
      <c r="M140" s="136">
        <v>-68923.10654485907</v>
      </c>
    </row>
    <row r="141" spans="1:13" ht="11.25">
      <c r="A141" s="134"/>
      <c r="B141" s="157" t="s">
        <v>178</v>
      </c>
      <c r="C141" s="100">
        <v>1079</v>
      </c>
      <c r="D141" s="100">
        <v>76654.53090800374</v>
      </c>
      <c r="E141" s="135">
        <v>71.04219731974396</v>
      </c>
      <c r="F141" s="100">
        <v>131059.3963154411</v>
      </c>
      <c r="G141" s="100">
        <v>-67510.80503898146</v>
      </c>
      <c r="H141" s="100">
        <v>0</v>
      </c>
      <c r="I141" s="100">
        <v>0</v>
      </c>
      <c r="J141" s="100">
        <v>76654.53090800374</v>
      </c>
      <c r="K141" s="100">
        <v>117953.45668389699</v>
      </c>
      <c r="L141" s="100">
        <v>-41298.92577589325</v>
      </c>
      <c r="M141" s="136">
        <v>-41298.92577589325</v>
      </c>
    </row>
    <row r="142" spans="1:13" ht="11.25">
      <c r="A142" s="134"/>
      <c r="B142" s="157" t="s">
        <v>179</v>
      </c>
      <c r="C142" s="100">
        <v>1376</v>
      </c>
      <c r="D142" s="100">
        <v>115655.72253135109</v>
      </c>
      <c r="E142" s="135">
        <v>84.05212393266794</v>
      </c>
      <c r="F142" s="100">
        <v>170442.0031914761</v>
      </c>
      <c r="G142" s="100">
        <v>-71830.48097927263</v>
      </c>
      <c r="H142" s="100">
        <v>0</v>
      </c>
      <c r="I142" s="100">
        <v>0</v>
      </c>
      <c r="J142" s="100">
        <v>115655.72253135109</v>
      </c>
      <c r="K142" s="100">
        <v>153397.8028723285</v>
      </c>
      <c r="L142" s="100">
        <v>-37742.08034097741</v>
      </c>
      <c r="M142" s="136">
        <v>-37742.08034097741</v>
      </c>
    </row>
    <row r="143" spans="1:13" ht="11.25">
      <c r="A143" s="134"/>
      <c r="B143" s="157" t="s">
        <v>180</v>
      </c>
      <c r="C143" s="100">
        <v>1553</v>
      </c>
      <c r="D143" s="100">
        <v>138606.53555408114</v>
      </c>
      <c r="E143" s="135">
        <v>89.2508277875603</v>
      </c>
      <c r="F143" s="100">
        <v>182092.56577181595</v>
      </c>
      <c r="G143" s="100">
        <v>-61695.28679491641</v>
      </c>
      <c r="H143" s="100">
        <v>0</v>
      </c>
      <c r="I143" s="100">
        <v>0</v>
      </c>
      <c r="J143" s="100">
        <v>138606.53555408114</v>
      </c>
      <c r="K143" s="100">
        <v>163883.30919463435</v>
      </c>
      <c r="L143" s="100">
        <v>-25276.773640553205</v>
      </c>
      <c r="M143" s="136">
        <v>-25276.773640553205</v>
      </c>
    </row>
    <row r="144" spans="1:13" ht="11.25">
      <c r="A144" s="134"/>
      <c r="B144" s="157" t="s">
        <v>181</v>
      </c>
      <c r="C144" s="100">
        <v>1044</v>
      </c>
      <c r="D144" s="100">
        <v>100178.58794254097</v>
      </c>
      <c r="E144" s="135">
        <v>95.95650186067142</v>
      </c>
      <c r="F144" s="100">
        <v>121140.71986593888</v>
      </c>
      <c r="G144" s="100">
        <v>-33076.203909991804</v>
      </c>
      <c r="H144" s="100">
        <v>0</v>
      </c>
      <c r="I144" s="100">
        <v>0</v>
      </c>
      <c r="J144" s="100">
        <v>100178.58794254097</v>
      </c>
      <c r="K144" s="100">
        <v>109026.647879345</v>
      </c>
      <c r="L144" s="100">
        <v>-8848.059936804028</v>
      </c>
      <c r="M144" s="136">
        <v>-8848.059936804028</v>
      </c>
    </row>
    <row r="145" spans="1:13" ht="11.25">
      <c r="A145" s="134"/>
      <c r="B145" s="157" t="s">
        <v>182</v>
      </c>
      <c r="C145" s="100">
        <v>1582</v>
      </c>
      <c r="D145" s="100">
        <v>121630.88164562522</v>
      </c>
      <c r="E145" s="135">
        <v>76.88424882782884</v>
      </c>
      <c r="F145" s="100">
        <v>183555.43571365322</v>
      </c>
      <c r="G145" s="100">
        <v>-80280.09763939332</v>
      </c>
      <c r="H145" s="100">
        <v>0</v>
      </c>
      <c r="I145" s="100">
        <v>0</v>
      </c>
      <c r="J145" s="100">
        <v>121630.88164562522</v>
      </c>
      <c r="K145" s="100">
        <v>165199.8921422879</v>
      </c>
      <c r="L145" s="100">
        <v>-43569.01049666267</v>
      </c>
      <c r="M145" s="136">
        <v>-43569.01049666267</v>
      </c>
    </row>
    <row r="146" spans="1:13" ht="11.25">
      <c r="A146" s="134"/>
      <c r="B146" s="157" t="s">
        <v>183</v>
      </c>
      <c r="C146" s="100">
        <v>1698</v>
      </c>
      <c r="D146" s="100">
        <v>129435.26268079781</v>
      </c>
      <c r="E146" s="135">
        <v>76.22806989446279</v>
      </c>
      <c r="F146" s="100">
        <v>201562.0344366333</v>
      </c>
      <c r="G146" s="100">
        <v>-92282.97519949882</v>
      </c>
      <c r="H146" s="100">
        <v>0</v>
      </c>
      <c r="I146" s="100">
        <v>0</v>
      </c>
      <c r="J146" s="100">
        <v>129435.26268079781</v>
      </c>
      <c r="K146" s="100">
        <v>181405.83099296995</v>
      </c>
      <c r="L146" s="100">
        <v>-51970.56831217214</v>
      </c>
      <c r="M146" s="136">
        <v>-51970.56831217214</v>
      </c>
    </row>
    <row r="147" spans="1:13" ht="11.25">
      <c r="A147" s="134"/>
      <c r="B147" s="157" t="s">
        <v>184</v>
      </c>
      <c r="C147" s="100">
        <v>748</v>
      </c>
      <c r="D147" s="100">
        <v>58110.413005247654</v>
      </c>
      <c r="E147" s="135">
        <v>77.68771792145408</v>
      </c>
      <c r="F147" s="100">
        <v>86297.74625761129</v>
      </c>
      <c r="G147" s="100">
        <v>-36817.10787812476</v>
      </c>
      <c r="H147" s="100">
        <v>0</v>
      </c>
      <c r="I147" s="100">
        <v>0</v>
      </c>
      <c r="J147" s="100">
        <v>58110.413005247654</v>
      </c>
      <c r="K147" s="100">
        <v>77667.97163185016</v>
      </c>
      <c r="L147" s="100">
        <v>-19557.558626602506</v>
      </c>
      <c r="M147" s="136">
        <v>-19557.558626602506</v>
      </c>
    </row>
    <row r="148" spans="1:13" ht="11.25">
      <c r="A148" s="134"/>
      <c r="B148" s="157" t="s">
        <v>185</v>
      </c>
      <c r="C148" s="100">
        <v>1107</v>
      </c>
      <c r="D148" s="100">
        <v>79180.62005904247</v>
      </c>
      <c r="E148" s="135">
        <v>71.52720872542228</v>
      </c>
      <c r="F148" s="100">
        <v>133590.14255968458</v>
      </c>
      <c r="G148" s="100">
        <v>-67768.53675661056</v>
      </c>
      <c r="H148" s="100">
        <v>0</v>
      </c>
      <c r="I148" s="100">
        <v>0</v>
      </c>
      <c r="J148" s="100">
        <v>79180.62005904247</v>
      </c>
      <c r="K148" s="100">
        <v>120231.12830371613</v>
      </c>
      <c r="L148" s="100">
        <v>-41050.50824467366</v>
      </c>
      <c r="M148" s="136">
        <v>-41050.50824467366</v>
      </c>
    </row>
    <row r="149" spans="1:13" ht="11.25">
      <c r="A149" s="134"/>
      <c r="B149" s="157" t="s">
        <v>186</v>
      </c>
      <c r="C149" s="100">
        <v>575</v>
      </c>
      <c r="D149" s="100">
        <v>39145.056816247634</v>
      </c>
      <c r="E149" s="135">
        <v>68.07835968043067</v>
      </c>
      <c r="F149" s="100">
        <v>68596.26473407978</v>
      </c>
      <c r="G149" s="100">
        <v>-36310.834391240125</v>
      </c>
      <c r="H149" s="100">
        <v>0</v>
      </c>
      <c r="I149" s="100">
        <v>0</v>
      </c>
      <c r="J149" s="100">
        <v>39145.056816247634</v>
      </c>
      <c r="K149" s="100">
        <v>61736.6382606718</v>
      </c>
      <c r="L149" s="100">
        <v>-22591.58144442417</v>
      </c>
      <c r="M149" s="136">
        <v>-22591.58144442417</v>
      </c>
    </row>
    <row r="150" spans="1:13" ht="11.25">
      <c r="A150" s="156" t="s">
        <v>63</v>
      </c>
      <c r="B150" s="157" t="s">
        <v>187</v>
      </c>
      <c r="C150" s="100">
        <v>2979</v>
      </c>
      <c r="D150" s="100">
        <v>303711.47033760505</v>
      </c>
      <c r="E150" s="135">
        <v>101.95081246646696</v>
      </c>
      <c r="F150" s="100">
        <v>327239.3743992996</v>
      </c>
      <c r="G150" s="100">
        <v>-56251.841501624556</v>
      </c>
      <c r="H150" s="100">
        <v>0</v>
      </c>
      <c r="I150" s="100">
        <v>0</v>
      </c>
      <c r="J150" s="100">
        <v>303711.47033760505</v>
      </c>
      <c r="K150" s="100">
        <v>294515.4369593697</v>
      </c>
      <c r="L150" s="100">
        <v>0</v>
      </c>
      <c r="M150" s="136">
        <v>0</v>
      </c>
    </row>
    <row r="151" spans="1:13" ht="11.25">
      <c r="A151" s="134"/>
      <c r="B151" s="157" t="s">
        <v>611</v>
      </c>
      <c r="C151" s="100">
        <v>1241</v>
      </c>
      <c r="D151" s="100">
        <v>62949.70392392128</v>
      </c>
      <c r="E151" s="135">
        <v>50.72498301685841</v>
      </c>
      <c r="F151" s="100">
        <v>140445.49077988966</v>
      </c>
      <c r="G151" s="100">
        <v>-91540.33593395737</v>
      </c>
      <c r="H151" s="100">
        <v>0</v>
      </c>
      <c r="I151" s="100">
        <v>0</v>
      </c>
      <c r="J151" s="100">
        <v>62949.70392392128</v>
      </c>
      <c r="K151" s="100">
        <v>126400.9417019007</v>
      </c>
      <c r="L151" s="100">
        <v>-63451.23777797941</v>
      </c>
      <c r="M151" s="136">
        <v>-63451.23777797941</v>
      </c>
    </row>
    <row r="152" spans="1:13" ht="11.25">
      <c r="A152" s="134"/>
      <c r="B152" s="157" t="s">
        <v>188</v>
      </c>
      <c r="C152" s="100">
        <v>844</v>
      </c>
      <c r="D152" s="100">
        <v>29073.53677600736</v>
      </c>
      <c r="E152" s="135">
        <v>34.44731845498502</v>
      </c>
      <c r="F152" s="100">
        <v>100045.86801581837</v>
      </c>
      <c r="G152" s="100">
        <v>-80976.91804139286</v>
      </c>
      <c r="H152" s="100">
        <v>0</v>
      </c>
      <c r="I152" s="100">
        <v>0</v>
      </c>
      <c r="J152" s="100">
        <v>29073.53677600736</v>
      </c>
      <c r="K152" s="100">
        <v>90041.28121423654</v>
      </c>
      <c r="L152" s="100">
        <v>-60967.74443822919</v>
      </c>
      <c r="M152" s="136">
        <v>-60967.74443822919</v>
      </c>
    </row>
    <row r="153" spans="1:13" ht="11.25">
      <c r="A153" s="134"/>
      <c r="B153" s="157" t="s">
        <v>189</v>
      </c>
      <c r="C153" s="100">
        <v>1287</v>
      </c>
      <c r="D153" s="100">
        <v>88342.70507124408</v>
      </c>
      <c r="E153" s="135">
        <v>68.64235048270713</v>
      </c>
      <c r="F153" s="100">
        <v>151729.44435971553</v>
      </c>
      <c r="G153" s="100">
        <v>-78559.683724443</v>
      </c>
      <c r="H153" s="100">
        <v>0</v>
      </c>
      <c r="I153" s="100">
        <v>0</v>
      </c>
      <c r="J153" s="100">
        <v>88342.70507124408</v>
      </c>
      <c r="K153" s="100">
        <v>136556.49992374398</v>
      </c>
      <c r="L153" s="100">
        <v>-48213.794852499894</v>
      </c>
      <c r="M153" s="136">
        <v>-48213.794852499894</v>
      </c>
    </row>
    <row r="154" spans="1:13" ht="11.25">
      <c r="A154" s="134"/>
      <c r="B154" s="157" t="s">
        <v>190</v>
      </c>
      <c r="C154" s="100">
        <v>892</v>
      </c>
      <c r="D154" s="100">
        <v>24814.61764520864</v>
      </c>
      <c r="E154" s="135">
        <v>27.819078077588163</v>
      </c>
      <c r="F154" s="100">
        <v>102439.86716373208</v>
      </c>
      <c r="G154" s="100">
        <v>-87869.23623489666</v>
      </c>
      <c r="H154" s="100">
        <v>0</v>
      </c>
      <c r="I154" s="100">
        <v>0</v>
      </c>
      <c r="J154" s="100">
        <v>24814.61764520864</v>
      </c>
      <c r="K154" s="100">
        <v>92195.88044735888</v>
      </c>
      <c r="L154" s="100">
        <v>-67381.26280215025</v>
      </c>
      <c r="M154" s="136">
        <v>-67381.26280215025</v>
      </c>
    </row>
    <row r="155" spans="1:13" s="160" customFormat="1" ht="11.25">
      <c r="A155" s="134"/>
      <c r="B155" s="157" t="s">
        <v>191</v>
      </c>
      <c r="C155" s="100">
        <v>2087</v>
      </c>
      <c r="D155" s="100">
        <v>80458.37738746619</v>
      </c>
      <c r="E155" s="159">
        <v>38.552169327966546</v>
      </c>
      <c r="F155" s="100">
        <v>241987.69546001442</v>
      </c>
      <c r="G155" s="100">
        <v>-185728.08761854965</v>
      </c>
      <c r="H155" s="100">
        <v>0</v>
      </c>
      <c r="I155" s="100">
        <v>0</v>
      </c>
      <c r="J155" s="157">
        <v>80458.37738746619</v>
      </c>
      <c r="K155" s="157">
        <v>217788.92591401297</v>
      </c>
      <c r="L155" s="157">
        <v>-137330.5485265468</v>
      </c>
      <c r="M155" s="136">
        <v>-137330.5485265468</v>
      </c>
    </row>
    <row r="156" spans="1:13" ht="11.25">
      <c r="A156" s="134"/>
      <c r="B156" s="157" t="s">
        <v>192</v>
      </c>
      <c r="C156" s="100">
        <v>1012</v>
      </c>
      <c r="D156" s="100">
        <v>42138.73648540359</v>
      </c>
      <c r="E156" s="135">
        <v>41.63906767332371</v>
      </c>
      <c r="F156" s="100">
        <v>113261.09586585718</v>
      </c>
      <c r="G156" s="100">
        <v>-82448.46896703931</v>
      </c>
      <c r="H156" s="100">
        <v>0</v>
      </c>
      <c r="I156" s="100">
        <v>0</v>
      </c>
      <c r="J156" s="100">
        <v>42138.73648540359</v>
      </c>
      <c r="K156" s="100">
        <v>101934.98627927146</v>
      </c>
      <c r="L156" s="100">
        <v>-59796.249793867864</v>
      </c>
      <c r="M156" s="136">
        <v>-59796.249793867864</v>
      </c>
    </row>
    <row r="157" spans="1:13" ht="11.25">
      <c r="A157" s="134"/>
      <c r="B157" s="157" t="s">
        <v>193</v>
      </c>
      <c r="C157" s="100">
        <v>767</v>
      </c>
      <c r="D157" s="100">
        <v>43037.48915142695</v>
      </c>
      <c r="E157" s="135">
        <v>56.11145912832718</v>
      </c>
      <c r="F157" s="100">
        <v>91833.69585426974</v>
      </c>
      <c r="G157" s="100">
        <v>-57979.57628826977</v>
      </c>
      <c r="H157" s="100">
        <v>0</v>
      </c>
      <c r="I157" s="100">
        <v>0</v>
      </c>
      <c r="J157" s="100">
        <v>43037.48915142695</v>
      </c>
      <c r="K157" s="100">
        <v>82650.32626884276</v>
      </c>
      <c r="L157" s="100">
        <v>-39612.83711741582</v>
      </c>
      <c r="M157" s="136">
        <v>-39612.83711741582</v>
      </c>
    </row>
    <row r="158" spans="1:13" ht="11.25">
      <c r="A158" s="158"/>
      <c r="B158" s="157" t="s">
        <v>194</v>
      </c>
      <c r="C158" s="100">
        <v>1158</v>
      </c>
      <c r="D158" s="100">
        <v>51925.62816705601</v>
      </c>
      <c r="E158" s="135">
        <v>44.84078425479794</v>
      </c>
      <c r="F158" s="100">
        <v>130823.4315590633</v>
      </c>
      <c r="G158" s="100">
        <v>-91980.14654791361</v>
      </c>
      <c r="H158" s="100">
        <v>0</v>
      </c>
      <c r="I158" s="100">
        <v>0</v>
      </c>
      <c r="J158" s="100">
        <v>51925.62816705601</v>
      </c>
      <c r="K158" s="100">
        <v>117741.08840315697</v>
      </c>
      <c r="L158" s="100">
        <v>-65815.46023610096</v>
      </c>
      <c r="M158" s="136">
        <v>-65815.46023610096</v>
      </c>
    </row>
    <row r="159" spans="1:13" ht="11.25">
      <c r="A159" s="134"/>
      <c r="B159" s="157" t="s">
        <v>195</v>
      </c>
      <c r="C159" s="100">
        <v>2735</v>
      </c>
      <c r="D159" s="100">
        <v>218371.7923010629</v>
      </c>
      <c r="E159" s="135">
        <v>79.84343411373415</v>
      </c>
      <c r="F159" s="100">
        <v>317670.7851092783</v>
      </c>
      <c r="G159" s="100">
        <v>-131066.07131914323</v>
      </c>
      <c r="H159" s="100">
        <v>0</v>
      </c>
      <c r="I159" s="100">
        <v>0</v>
      </c>
      <c r="J159" s="100">
        <v>218371.7923010629</v>
      </c>
      <c r="K159" s="100">
        <v>285903.7065983504</v>
      </c>
      <c r="L159" s="100">
        <v>-67531.91429728753</v>
      </c>
      <c r="M159" s="136">
        <v>-67531.91429728753</v>
      </c>
    </row>
    <row r="160" spans="1:13" ht="11.25">
      <c r="A160" s="134"/>
      <c r="B160" s="157" t="s">
        <v>196</v>
      </c>
      <c r="C160" s="100">
        <v>1744</v>
      </c>
      <c r="D160" s="100">
        <v>88709.42725154196</v>
      </c>
      <c r="E160" s="135">
        <v>50.865497277260296</v>
      </c>
      <c r="F160" s="100">
        <v>203375.88467692918</v>
      </c>
      <c r="G160" s="100">
        <v>-135004.04589308015</v>
      </c>
      <c r="H160" s="100">
        <v>0</v>
      </c>
      <c r="I160" s="100">
        <v>0</v>
      </c>
      <c r="J160" s="100">
        <v>88709.42725154196</v>
      </c>
      <c r="K160" s="100">
        <v>183038.29620923626</v>
      </c>
      <c r="L160" s="100">
        <v>-94328.8689576943</v>
      </c>
      <c r="M160" s="136">
        <v>-94328.8689576943</v>
      </c>
    </row>
    <row r="161" spans="1:13" ht="11.25">
      <c r="A161" s="134"/>
      <c r="B161" s="157" t="s">
        <v>197</v>
      </c>
      <c r="C161" s="100">
        <v>1636</v>
      </c>
      <c r="D161" s="100">
        <v>86317.72982267</v>
      </c>
      <c r="E161" s="135">
        <v>52.7614485468643</v>
      </c>
      <c r="F161" s="100">
        <v>181162.22314499662</v>
      </c>
      <c r="G161" s="100">
        <v>-112960.7156368263</v>
      </c>
      <c r="H161" s="100">
        <v>0</v>
      </c>
      <c r="I161" s="100">
        <v>0</v>
      </c>
      <c r="J161" s="100">
        <v>86317.72982267</v>
      </c>
      <c r="K161" s="100">
        <v>163046.00083049695</v>
      </c>
      <c r="L161" s="100">
        <v>-76728.27100782696</v>
      </c>
      <c r="M161" s="136">
        <v>-76728.27100782696</v>
      </c>
    </row>
    <row r="162" spans="1:13" ht="11.25">
      <c r="A162" s="134"/>
      <c r="B162" s="157" t="s">
        <v>198</v>
      </c>
      <c r="C162" s="100">
        <v>1302</v>
      </c>
      <c r="D162" s="100">
        <v>110279.9403277298</v>
      </c>
      <c r="E162" s="135">
        <v>84.70041499825638</v>
      </c>
      <c r="F162" s="100">
        <v>147509.1450937118</v>
      </c>
      <c r="G162" s="100">
        <v>-51980.11927535318</v>
      </c>
      <c r="H162" s="100">
        <v>0</v>
      </c>
      <c r="I162" s="100">
        <v>0</v>
      </c>
      <c r="J162" s="100">
        <v>110279.9403277298</v>
      </c>
      <c r="K162" s="100">
        <v>132758.2305843406</v>
      </c>
      <c r="L162" s="100">
        <v>-22478.29025661081</v>
      </c>
      <c r="M162" s="136">
        <v>-22478.29025661081</v>
      </c>
    </row>
    <row r="163" spans="1:13" ht="11.25">
      <c r="A163" s="134"/>
      <c r="B163" s="157" t="s">
        <v>199</v>
      </c>
      <c r="C163" s="100">
        <v>1156</v>
      </c>
      <c r="D163" s="100">
        <v>46357.81211344132</v>
      </c>
      <c r="E163" s="135">
        <v>40.101913592942324</v>
      </c>
      <c r="F163" s="100">
        <v>130408.22348826699</v>
      </c>
      <c r="G163" s="100">
        <v>-97091.23372365237</v>
      </c>
      <c r="H163" s="100">
        <v>0</v>
      </c>
      <c r="I163" s="100">
        <v>0</v>
      </c>
      <c r="J163" s="100">
        <v>46357.81211344132</v>
      </c>
      <c r="K163" s="100">
        <v>117367.40113944029</v>
      </c>
      <c r="L163" s="100">
        <v>-71009.58902599897</v>
      </c>
      <c r="M163" s="136">
        <v>-71009.58902599897</v>
      </c>
    </row>
    <row r="164" spans="1:13" ht="11.25">
      <c r="A164" s="134"/>
      <c r="B164" s="157" t="s">
        <v>200</v>
      </c>
      <c r="C164" s="100">
        <v>1244</v>
      </c>
      <c r="D164" s="100">
        <v>61881.32794464968</v>
      </c>
      <c r="E164" s="135">
        <v>49.74383275293383</v>
      </c>
      <c r="F164" s="100">
        <v>145243.75894776455</v>
      </c>
      <c r="G164" s="100">
        <v>-97886.80689789134</v>
      </c>
      <c r="H164" s="100">
        <v>0</v>
      </c>
      <c r="I164" s="100">
        <v>0</v>
      </c>
      <c r="J164" s="100">
        <v>61881.32794464968</v>
      </c>
      <c r="K164" s="100">
        <v>130719.3830529881</v>
      </c>
      <c r="L164" s="100">
        <v>-68838.05510833842</v>
      </c>
      <c r="M164" s="136">
        <v>-68838.05510833842</v>
      </c>
    </row>
    <row r="165" spans="1:13" ht="11.25">
      <c r="A165" s="134"/>
      <c r="B165" s="157" t="s">
        <v>201</v>
      </c>
      <c r="C165" s="100">
        <v>6218</v>
      </c>
      <c r="D165" s="100">
        <v>514669.38642530347</v>
      </c>
      <c r="E165" s="135">
        <v>82.77088877859497</v>
      </c>
      <c r="F165" s="100">
        <v>662081.9650299547</v>
      </c>
      <c r="G165" s="100">
        <v>-213620.77510764665</v>
      </c>
      <c r="H165" s="100">
        <v>0</v>
      </c>
      <c r="I165" s="100">
        <v>0</v>
      </c>
      <c r="J165" s="100">
        <v>514669.38642530347</v>
      </c>
      <c r="K165" s="100">
        <v>595873.7685269592</v>
      </c>
      <c r="L165" s="100">
        <v>-81204.38210165576</v>
      </c>
      <c r="M165" s="136">
        <v>-81204.38210165576</v>
      </c>
    </row>
    <row r="166" spans="1:13" ht="11.25">
      <c r="A166" s="134"/>
      <c r="B166" s="157" t="s">
        <v>202</v>
      </c>
      <c r="C166" s="100">
        <v>1029</v>
      </c>
      <c r="D166" s="100">
        <v>79982.26679665965</v>
      </c>
      <c r="E166" s="135">
        <v>77.72815043407158</v>
      </c>
      <c r="F166" s="100">
        <v>110752.79778440368</v>
      </c>
      <c r="G166" s="100">
        <v>-41845.8107661844</v>
      </c>
      <c r="H166" s="100">
        <v>0</v>
      </c>
      <c r="I166" s="100">
        <v>0</v>
      </c>
      <c r="J166" s="100">
        <v>79982.26679665965</v>
      </c>
      <c r="K166" s="100">
        <v>99677.5180059633</v>
      </c>
      <c r="L166" s="100">
        <v>-19695.25120930365</v>
      </c>
      <c r="M166" s="136">
        <v>-19695.25120930365</v>
      </c>
    </row>
    <row r="167" spans="1:13" ht="11.25">
      <c r="A167" s="134"/>
      <c r="B167" s="157" t="s">
        <v>96</v>
      </c>
      <c r="C167" s="100">
        <v>1308</v>
      </c>
      <c r="D167" s="100">
        <v>79017.28765971451</v>
      </c>
      <c r="E167" s="135">
        <v>60.41077038204473</v>
      </c>
      <c r="F167" s="100">
        <v>159702.0812484818</v>
      </c>
      <c r="G167" s="100">
        <v>-96655.00171361545</v>
      </c>
      <c r="H167" s="100">
        <v>0</v>
      </c>
      <c r="I167" s="100">
        <v>0</v>
      </c>
      <c r="J167" s="100">
        <v>79017.28765971451</v>
      </c>
      <c r="K167" s="100">
        <v>143731.8731236336</v>
      </c>
      <c r="L167" s="100">
        <v>-64714.58546391908</v>
      </c>
      <c r="M167" s="136">
        <v>-64714.58546391908</v>
      </c>
    </row>
    <row r="168" spans="1:13" ht="11.25">
      <c r="A168" s="134"/>
      <c r="B168" s="157" t="s">
        <v>203</v>
      </c>
      <c r="C168" s="100">
        <v>907</v>
      </c>
      <c r="D168" s="100">
        <v>43176.99047393992</v>
      </c>
      <c r="E168" s="135">
        <v>47.604179133340594</v>
      </c>
      <c r="F168" s="100">
        <v>102241.18032780569</v>
      </c>
      <c r="G168" s="100">
        <v>-69288.30788664633</v>
      </c>
      <c r="H168" s="100">
        <v>0</v>
      </c>
      <c r="I168" s="100">
        <v>0</v>
      </c>
      <c r="J168" s="100">
        <v>43176.99047393992</v>
      </c>
      <c r="K168" s="100">
        <v>92017.06229502513</v>
      </c>
      <c r="L168" s="100">
        <v>-48840.07182108521</v>
      </c>
      <c r="M168" s="136">
        <v>-48840.07182108521</v>
      </c>
    </row>
    <row r="169" spans="1:13" ht="11.25">
      <c r="A169" s="134"/>
      <c r="B169" s="157" t="s">
        <v>204</v>
      </c>
      <c r="C169" s="100">
        <v>1722</v>
      </c>
      <c r="D169" s="100">
        <v>78843.07194652112</v>
      </c>
      <c r="E169" s="135">
        <v>45.78575606650471</v>
      </c>
      <c r="F169" s="100">
        <v>195066.00314397298</v>
      </c>
      <c r="G169" s="100">
        <v>-135729.53151184917</v>
      </c>
      <c r="H169" s="100">
        <v>0</v>
      </c>
      <c r="I169" s="100">
        <v>0</v>
      </c>
      <c r="J169" s="100">
        <v>78843.07194652112</v>
      </c>
      <c r="K169" s="100">
        <v>175559.4028295757</v>
      </c>
      <c r="L169" s="100">
        <v>-96716.33088305459</v>
      </c>
      <c r="M169" s="136">
        <v>-96716.33088305459</v>
      </c>
    </row>
    <row r="170" spans="1:13" ht="11.25">
      <c r="A170" s="134"/>
      <c r="B170" s="157" t="s">
        <v>205</v>
      </c>
      <c r="C170" s="100">
        <v>1378</v>
      </c>
      <c r="D170" s="100">
        <v>75468.04431662329</v>
      </c>
      <c r="E170" s="135">
        <v>54.766360171715014</v>
      </c>
      <c r="F170" s="100">
        <v>156343.79349464676</v>
      </c>
      <c r="G170" s="100">
        <v>-96510.12852748814</v>
      </c>
      <c r="H170" s="100">
        <v>0</v>
      </c>
      <c r="I170" s="100">
        <v>0</v>
      </c>
      <c r="J170" s="100">
        <v>75468.04431662329</v>
      </c>
      <c r="K170" s="100">
        <v>140709.41414518206</v>
      </c>
      <c r="L170" s="100">
        <v>-65241.369828558774</v>
      </c>
      <c r="M170" s="136">
        <v>-65241.369828558774</v>
      </c>
    </row>
    <row r="171" spans="1:13" ht="11.25">
      <c r="A171" s="134"/>
      <c r="B171" s="157" t="s">
        <v>206</v>
      </c>
      <c r="C171" s="100">
        <v>1484</v>
      </c>
      <c r="D171" s="100">
        <v>219806.24900259418</v>
      </c>
      <c r="E171" s="135">
        <v>148.11741846535995</v>
      </c>
      <c r="F171" s="100">
        <v>178469.03800506465</v>
      </c>
      <c r="G171" s="100">
        <v>23490.307197023067</v>
      </c>
      <c r="H171" s="100">
        <v>10570.638238660382</v>
      </c>
      <c r="I171" s="100">
        <v>10570.638238660382</v>
      </c>
      <c r="J171" s="100">
        <v>209235.6107639338</v>
      </c>
      <c r="K171" s="100">
        <v>160622.13420455818</v>
      </c>
      <c r="L171" s="100">
        <v>0</v>
      </c>
      <c r="M171" s="136">
        <v>10570.638238660382</v>
      </c>
    </row>
    <row r="172" spans="1:13" ht="11.25">
      <c r="A172" s="134"/>
      <c r="B172" s="157" t="s">
        <v>207</v>
      </c>
      <c r="C172" s="100">
        <v>1108</v>
      </c>
      <c r="D172" s="100">
        <v>48402.392366839726</v>
      </c>
      <c r="E172" s="135">
        <v>43.68446964516221</v>
      </c>
      <c r="F172" s="100">
        <v>123172.34999822835</v>
      </c>
      <c r="G172" s="100">
        <v>-87087.19263121148</v>
      </c>
      <c r="H172" s="100">
        <v>0</v>
      </c>
      <c r="I172" s="100">
        <v>0</v>
      </c>
      <c r="J172" s="100">
        <v>48402.392366839726</v>
      </c>
      <c r="K172" s="100">
        <v>110855.11499840552</v>
      </c>
      <c r="L172" s="100">
        <v>-62452.7226315658</v>
      </c>
      <c r="M172" s="136">
        <v>-62452.7226315658</v>
      </c>
    </row>
    <row r="173" spans="1:13" ht="11.25">
      <c r="A173" s="134"/>
      <c r="B173" s="157" t="s">
        <v>208</v>
      </c>
      <c r="C173" s="100">
        <v>1017</v>
      </c>
      <c r="D173" s="100">
        <v>59212.94558224007</v>
      </c>
      <c r="E173" s="135">
        <v>58.223151998269486</v>
      </c>
      <c r="F173" s="100">
        <v>118059.61049703041</v>
      </c>
      <c r="G173" s="100">
        <v>-70652.62596449337</v>
      </c>
      <c r="H173" s="100">
        <v>0</v>
      </c>
      <c r="I173" s="100">
        <v>0</v>
      </c>
      <c r="J173" s="100">
        <v>59212.94558224007</v>
      </c>
      <c r="K173" s="100">
        <v>106253.64944732736</v>
      </c>
      <c r="L173" s="100">
        <v>-47040.70386508729</v>
      </c>
      <c r="M173" s="136">
        <v>-47040.70386508729</v>
      </c>
    </row>
    <row r="174" spans="1:13" ht="11.25">
      <c r="A174" s="134"/>
      <c r="B174" s="157" t="s">
        <v>209</v>
      </c>
      <c r="C174" s="100">
        <v>831</v>
      </c>
      <c r="D174" s="100">
        <v>39927.04945673753</v>
      </c>
      <c r="E174" s="135">
        <v>48.046990922668506</v>
      </c>
      <c r="F174" s="100">
        <v>96133.80826044548</v>
      </c>
      <c r="G174" s="100">
        <v>-65820.1396297525</v>
      </c>
      <c r="H174" s="100">
        <v>0</v>
      </c>
      <c r="I174" s="100">
        <v>0</v>
      </c>
      <c r="J174" s="100">
        <v>39927.04945673753</v>
      </c>
      <c r="K174" s="100">
        <v>86520.42743440093</v>
      </c>
      <c r="L174" s="100">
        <v>-46593.377977663404</v>
      </c>
      <c r="M174" s="136">
        <v>-46593.377977663404</v>
      </c>
    </row>
    <row r="175" spans="1:13" ht="11.25">
      <c r="A175" s="134"/>
      <c r="B175" s="157" t="s">
        <v>210</v>
      </c>
      <c r="C175" s="100">
        <v>2507</v>
      </c>
      <c r="D175" s="100">
        <v>170895.95930887625</v>
      </c>
      <c r="E175" s="135">
        <v>68.16751468243967</v>
      </c>
      <c r="F175" s="100">
        <v>283294.2486763297</v>
      </c>
      <c r="G175" s="100">
        <v>-140727.7142350864</v>
      </c>
      <c r="H175" s="100">
        <v>0</v>
      </c>
      <c r="I175" s="100">
        <v>0</v>
      </c>
      <c r="J175" s="100">
        <v>170895.95930887625</v>
      </c>
      <c r="K175" s="100">
        <v>254964.8238086967</v>
      </c>
      <c r="L175" s="100">
        <v>-84068.86449982045</v>
      </c>
      <c r="M175" s="136">
        <v>-84068.86449982045</v>
      </c>
    </row>
    <row r="176" spans="1:13" ht="11.25">
      <c r="A176" s="156" t="s">
        <v>211</v>
      </c>
      <c r="B176" s="157" t="s">
        <v>212</v>
      </c>
      <c r="C176" s="100">
        <v>11302</v>
      </c>
      <c r="D176" s="100">
        <v>1921974.8747563371</v>
      </c>
      <c r="E176" s="135">
        <v>170.056173664514</v>
      </c>
      <c r="F176" s="100">
        <v>1255500.1170506317</v>
      </c>
      <c r="G176" s="100">
        <v>540924.7460006424</v>
      </c>
      <c r="H176" s="100">
        <v>243416.13570028907</v>
      </c>
      <c r="I176" s="100">
        <v>243416.13570028907</v>
      </c>
      <c r="J176" s="100">
        <v>1678558.739056048</v>
      </c>
      <c r="K176" s="100">
        <v>1129950.1053455686</v>
      </c>
      <c r="L176" s="100">
        <v>0</v>
      </c>
      <c r="M176" s="136">
        <v>243416.13570028907</v>
      </c>
    </row>
    <row r="177" spans="1:13" ht="11.25">
      <c r="A177" s="134"/>
      <c r="B177" s="157" t="s">
        <v>612</v>
      </c>
      <c r="C177" s="100">
        <v>4099</v>
      </c>
      <c r="D177" s="100">
        <v>491210.91225042363</v>
      </c>
      <c r="E177" s="135">
        <v>119.83676805328706</v>
      </c>
      <c r="F177" s="100">
        <v>479111.12992095266</v>
      </c>
      <c r="G177" s="100">
        <v>-35811.33066262427</v>
      </c>
      <c r="H177" s="100">
        <v>0</v>
      </c>
      <c r="I177" s="100">
        <v>0</v>
      </c>
      <c r="J177" s="100">
        <v>491210.91225042363</v>
      </c>
      <c r="K177" s="100">
        <v>431200.0169288574</v>
      </c>
      <c r="L177" s="100">
        <v>0</v>
      </c>
      <c r="M177" s="136">
        <v>0</v>
      </c>
    </row>
    <row r="178" spans="1:13" ht="11.25">
      <c r="A178" s="134"/>
      <c r="B178" s="157" t="s">
        <v>601</v>
      </c>
      <c r="C178" s="100">
        <v>4682</v>
      </c>
      <c r="D178" s="100">
        <v>387175.78624721075</v>
      </c>
      <c r="E178" s="100">
        <v>82.69452931379982</v>
      </c>
      <c r="F178" s="100">
        <v>562800.7783509081</v>
      </c>
      <c r="G178" s="100">
        <v>-231905.06993878813</v>
      </c>
      <c r="H178" s="100">
        <v>0</v>
      </c>
      <c r="I178" s="100">
        <v>0</v>
      </c>
      <c r="J178" s="100">
        <v>387175.78624721075</v>
      </c>
      <c r="K178" s="100">
        <v>506520.70051581727</v>
      </c>
      <c r="L178" s="100">
        <v>-119344.91426860652</v>
      </c>
      <c r="M178" s="161">
        <v>-119344.91426860652</v>
      </c>
    </row>
    <row r="179" spans="1:13" ht="11.25">
      <c r="A179" s="134"/>
      <c r="B179" s="157" t="s">
        <v>213</v>
      </c>
      <c r="C179" s="100">
        <v>1223</v>
      </c>
      <c r="D179" s="100">
        <v>105478.56448000374</v>
      </c>
      <c r="E179" s="135">
        <v>86.24576000000306</v>
      </c>
      <c r="F179" s="100">
        <v>143267.37516835658</v>
      </c>
      <c r="G179" s="100">
        <v>-52115.54820518849</v>
      </c>
      <c r="H179" s="100">
        <v>0</v>
      </c>
      <c r="I179" s="100">
        <v>0</v>
      </c>
      <c r="J179" s="100">
        <v>105478.56448000374</v>
      </c>
      <c r="K179" s="100">
        <v>128940.63765152093</v>
      </c>
      <c r="L179" s="100">
        <v>-23462.073171517186</v>
      </c>
      <c r="M179" s="136">
        <v>-23462.073171517186</v>
      </c>
    </row>
    <row r="180" spans="1:13" ht="11.25">
      <c r="A180" s="134"/>
      <c r="B180" s="157" t="s">
        <v>214</v>
      </c>
      <c r="C180" s="100">
        <v>3276</v>
      </c>
      <c r="D180" s="100">
        <v>323646.5311501453</v>
      </c>
      <c r="E180" s="135">
        <v>98.79320242678428</v>
      </c>
      <c r="F180" s="100">
        <v>373953.30894092727</v>
      </c>
      <c r="G180" s="100">
        <v>-87702.10868487472</v>
      </c>
      <c r="H180" s="100">
        <v>0</v>
      </c>
      <c r="I180" s="100">
        <v>0</v>
      </c>
      <c r="J180" s="100">
        <v>323646.5311501453</v>
      </c>
      <c r="K180" s="100">
        <v>336557.9780468345</v>
      </c>
      <c r="L180" s="100">
        <v>-12911.446896689245</v>
      </c>
      <c r="M180" s="136">
        <v>-12911.446896689245</v>
      </c>
    </row>
    <row r="181" spans="1:13" ht="11.25">
      <c r="A181" s="134"/>
      <c r="B181" s="157" t="s">
        <v>215</v>
      </c>
      <c r="C181" s="100">
        <v>2162</v>
      </c>
      <c r="D181" s="100">
        <v>195150.77299833405</v>
      </c>
      <c r="E181" s="135">
        <v>90.2640023119029</v>
      </c>
      <c r="F181" s="100">
        <v>252181.10225288695</v>
      </c>
      <c r="G181" s="100">
        <v>-82248.43947984159</v>
      </c>
      <c r="H181" s="100">
        <v>0</v>
      </c>
      <c r="I181" s="100">
        <v>0</v>
      </c>
      <c r="J181" s="100">
        <v>195150.77299833405</v>
      </c>
      <c r="K181" s="100">
        <v>226962.99202759826</v>
      </c>
      <c r="L181" s="100">
        <v>-31812.219029264204</v>
      </c>
      <c r="M181" s="136">
        <v>-31812.219029264204</v>
      </c>
    </row>
    <row r="182" spans="1:13" ht="11.25">
      <c r="A182" s="134"/>
      <c r="B182" s="157" t="s">
        <v>216</v>
      </c>
      <c r="C182" s="100">
        <v>2098</v>
      </c>
      <c r="D182" s="100">
        <v>187650.06102757837</v>
      </c>
      <c r="E182" s="135">
        <v>89.44235511324041</v>
      </c>
      <c r="F182" s="100">
        <v>238557.7982738192</v>
      </c>
      <c r="G182" s="100">
        <v>-74763.51707362273</v>
      </c>
      <c r="H182" s="100">
        <v>0</v>
      </c>
      <c r="I182" s="100">
        <v>0</v>
      </c>
      <c r="J182" s="100">
        <v>187650.06102757837</v>
      </c>
      <c r="K182" s="100">
        <v>214702.01844643726</v>
      </c>
      <c r="L182" s="100">
        <v>-27051.95741885889</v>
      </c>
      <c r="M182" s="136">
        <v>-27051.95741885889</v>
      </c>
    </row>
    <row r="183" spans="1:13" ht="11.25">
      <c r="A183" s="134"/>
      <c r="B183" s="157" t="s">
        <v>217</v>
      </c>
      <c r="C183" s="100">
        <v>1151</v>
      </c>
      <c r="D183" s="100">
        <v>79610.99529893915</v>
      </c>
      <c r="E183" s="135">
        <v>69.16680738396103</v>
      </c>
      <c r="F183" s="100">
        <v>136471.6310782096</v>
      </c>
      <c r="G183" s="100">
        <v>-70507.79888709143</v>
      </c>
      <c r="H183" s="100">
        <v>0</v>
      </c>
      <c r="I183" s="100">
        <v>0</v>
      </c>
      <c r="J183" s="100">
        <v>79610.99529893915</v>
      </c>
      <c r="K183" s="100">
        <v>122824.46797038865</v>
      </c>
      <c r="L183" s="100">
        <v>-43213.472671449505</v>
      </c>
      <c r="M183" s="136">
        <v>-43213.472671449505</v>
      </c>
    </row>
    <row r="184" spans="1:13" ht="11.25">
      <c r="A184" s="134"/>
      <c r="B184" s="157" t="s">
        <v>218</v>
      </c>
      <c r="C184" s="100">
        <v>1024</v>
      </c>
      <c r="D184" s="100">
        <v>74722.8660726227</v>
      </c>
      <c r="E184" s="135">
        <v>72.9715488990456</v>
      </c>
      <c r="F184" s="100">
        <v>122845.47354854585</v>
      </c>
      <c r="G184" s="100">
        <v>-60407.15483077774</v>
      </c>
      <c r="H184" s="100">
        <v>0</v>
      </c>
      <c r="I184" s="100">
        <v>0</v>
      </c>
      <c r="J184" s="100">
        <v>74722.8660726227</v>
      </c>
      <c r="K184" s="100">
        <v>110560.92619369127</v>
      </c>
      <c r="L184" s="100">
        <v>-35838.06012106857</v>
      </c>
      <c r="M184" s="136">
        <v>-35838.06012106857</v>
      </c>
    </row>
    <row r="185" spans="1:13" ht="11.25">
      <c r="A185" s="158"/>
      <c r="B185" s="157" t="s">
        <v>219</v>
      </c>
      <c r="C185" s="100">
        <v>647</v>
      </c>
      <c r="D185" s="100">
        <v>53894.499505571686</v>
      </c>
      <c r="E185" s="135">
        <v>83.29907187878159</v>
      </c>
      <c r="F185" s="100">
        <v>75939.96035644742</v>
      </c>
      <c r="G185" s="100">
        <v>-29639.45688652048</v>
      </c>
      <c r="H185" s="100">
        <v>0</v>
      </c>
      <c r="I185" s="100">
        <v>0</v>
      </c>
      <c r="J185" s="100">
        <v>53894.499505571686</v>
      </c>
      <c r="K185" s="100">
        <v>68345.96432080268</v>
      </c>
      <c r="L185" s="100">
        <v>-14451.464815230996</v>
      </c>
      <c r="M185" s="136">
        <v>-14451.464815230996</v>
      </c>
    </row>
    <row r="186" spans="1:13" ht="11.25">
      <c r="A186" s="134"/>
      <c r="B186" s="157" t="s">
        <v>220</v>
      </c>
      <c r="C186" s="100">
        <v>1179</v>
      </c>
      <c r="D186" s="100">
        <v>106148.63028093988</v>
      </c>
      <c r="E186" s="135">
        <v>90.03276529341805</v>
      </c>
      <c r="F186" s="100">
        <v>137581.50882081463</v>
      </c>
      <c r="G186" s="100">
        <v>-45191.029421956206</v>
      </c>
      <c r="H186" s="100">
        <v>0</v>
      </c>
      <c r="I186" s="100">
        <v>0</v>
      </c>
      <c r="J186" s="100">
        <v>106148.63028093988</v>
      </c>
      <c r="K186" s="100">
        <v>123823.35793873317</v>
      </c>
      <c r="L186" s="100">
        <v>-17674.727657793293</v>
      </c>
      <c r="M186" s="136">
        <v>-17674.727657793293</v>
      </c>
    </row>
    <row r="187" spans="1:13" ht="11.25">
      <c r="A187" s="134"/>
      <c r="B187" s="157" t="s">
        <v>221</v>
      </c>
      <c r="C187" s="100">
        <v>1344</v>
      </c>
      <c r="D187" s="100">
        <v>124710.00307925732</v>
      </c>
      <c r="E187" s="135">
        <v>92.79018086254266</v>
      </c>
      <c r="F187" s="100">
        <v>160086.16645285414</v>
      </c>
      <c r="G187" s="100">
        <v>-51384.780018882244</v>
      </c>
      <c r="H187" s="100">
        <v>0</v>
      </c>
      <c r="I187" s="100">
        <v>0</v>
      </c>
      <c r="J187" s="100">
        <v>124710.00307925732</v>
      </c>
      <c r="K187" s="100">
        <v>144077.54980756872</v>
      </c>
      <c r="L187" s="100">
        <v>-19367.546728311398</v>
      </c>
      <c r="M187" s="136">
        <v>-19367.546728311398</v>
      </c>
    </row>
    <row r="188" spans="1:13" ht="11.25">
      <c r="A188" s="134"/>
      <c r="B188" s="157" t="s">
        <v>222</v>
      </c>
      <c r="C188" s="100">
        <v>605</v>
      </c>
      <c r="D188" s="100">
        <v>43553.67527740962</v>
      </c>
      <c r="E188" s="135">
        <v>71.98954591307374</v>
      </c>
      <c r="F188" s="100">
        <v>72138.16097664706</v>
      </c>
      <c r="G188" s="100">
        <v>-35798.30179690215</v>
      </c>
      <c r="H188" s="100">
        <v>0</v>
      </c>
      <c r="I188" s="100">
        <v>0</v>
      </c>
      <c r="J188" s="100">
        <v>43553.67527740962</v>
      </c>
      <c r="K188" s="100">
        <v>64924.34487898236</v>
      </c>
      <c r="L188" s="100">
        <v>-21370.669601572743</v>
      </c>
      <c r="M188" s="136">
        <v>-21370.669601572743</v>
      </c>
    </row>
    <row r="189" spans="1:13" ht="11.25">
      <c r="A189" s="134"/>
      <c r="B189" s="157" t="s">
        <v>223</v>
      </c>
      <c r="C189" s="100">
        <v>1039</v>
      </c>
      <c r="D189" s="100">
        <v>99857.92949547204</v>
      </c>
      <c r="E189" s="135">
        <v>96.10965302740331</v>
      </c>
      <c r="F189" s="100">
        <v>119565.91836924785</v>
      </c>
      <c r="G189" s="100">
        <v>-31664.58071070061</v>
      </c>
      <c r="H189" s="100">
        <v>0</v>
      </c>
      <c r="I189" s="100">
        <v>0</v>
      </c>
      <c r="J189" s="100">
        <v>99857.92949547204</v>
      </c>
      <c r="K189" s="100">
        <v>107609.32653232306</v>
      </c>
      <c r="L189" s="100">
        <v>-7751.39703685102</v>
      </c>
      <c r="M189" s="136">
        <v>-7751.39703685102</v>
      </c>
    </row>
    <row r="190" spans="1:13" ht="11.25">
      <c r="A190" s="134"/>
      <c r="B190" s="157" t="s">
        <v>224</v>
      </c>
      <c r="C190" s="100">
        <v>1132</v>
      </c>
      <c r="D190" s="100">
        <v>94896.23294997057</v>
      </c>
      <c r="E190" s="135">
        <v>83.83059447877258</v>
      </c>
      <c r="F190" s="100">
        <v>131223.9435430097</v>
      </c>
      <c r="G190" s="100">
        <v>-49450.10494734011</v>
      </c>
      <c r="H190" s="100">
        <v>0</v>
      </c>
      <c r="I190" s="100">
        <v>0</v>
      </c>
      <c r="J190" s="100">
        <v>94896.23294997057</v>
      </c>
      <c r="K190" s="100">
        <v>118101.54918870871</v>
      </c>
      <c r="L190" s="100">
        <v>-23205.316238738145</v>
      </c>
      <c r="M190" s="136">
        <v>-23205.316238738145</v>
      </c>
    </row>
    <row r="191" spans="1:13" ht="11.25">
      <c r="A191" s="134"/>
      <c r="B191" s="157" t="s">
        <v>225</v>
      </c>
      <c r="C191" s="100">
        <v>646</v>
      </c>
      <c r="D191" s="100">
        <v>47055.93328230837</v>
      </c>
      <c r="E191" s="135">
        <v>72.84200198499747</v>
      </c>
      <c r="F191" s="100">
        <v>68149.41540475625</v>
      </c>
      <c r="G191" s="100">
        <v>-27908.42366292351</v>
      </c>
      <c r="H191" s="100">
        <v>0</v>
      </c>
      <c r="I191" s="100">
        <v>0</v>
      </c>
      <c r="J191" s="100">
        <v>47055.93328230837</v>
      </c>
      <c r="K191" s="100">
        <v>61334.47386428062</v>
      </c>
      <c r="L191" s="100">
        <v>-14278.540581972251</v>
      </c>
      <c r="M191" s="136">
        <v>-14278.540581972251</v>
      </c>
    </row>
    <row r="192" spans="1:13" ht="11.25">
      <c r="A192" s="134"/>
      <c r="B192" s="157" t="s">
        <v>226</v>
      </c>
      <c r="C192" s="100">
        <v>1378</v>
      </c>
      <c r="D192" s="100">
        <v>92313.27083507943</v>
      </c>
      <c r="E192" s="135">
        <v>66.99076257988348</v>
      </c>
      <c r="F192" s="100">
        <v>167870.9275779505</v>
      </c>
      <c r="G192" s="100">
        <v>-92344.7495006661</v>
      </c>
      <c r="H192" s="100">
        <v>0</v>
      </c>
      <c r="I192" s="100">
        <v>0</v>
      </c>
      <c r="J192" s="100">
        <v>92313.27083507943</v>
      </c>
      <c r="K192" s="100">
        <v>151083.83482015543</v>
      </c>
      <c r="L192" s="100">
        <v>-58770.563985076005</v>
      </c>
      <c r="M192" s="136">
        <v>-58770.563985076005</v>
      </c>
    </row>
    <row r="193" spans="1:13" ht="11.25">
      <c r="A193" s="134"/>
      <c r="B193" s="157" t="s">
        <v>227</v>
      </c>
      <c r="C193" s="100">
        <v>639</v>
      </c>
      <c r="D193" s="100">
        <v>47534.68485601805</v>
      </c>
      <c r="E193" s="135">
        <v>74.389178178432</v>
      </c>
      <c r="F193" s="100">
        <v>73892.67344629567</v>
      </c>
      <c r="G193" s="100">
        <v>-33747.25593490718</v>
      </c>
      <c r="H193" s="100">
        <v>0</v>
      </c>
      <c r="I193" s="100">
        <v>0</v>
      </c>
      <c r="J193" s="100">
        <v>47534.68485601805</v>
      </c>
      <c r="K193" s="100">
        <v>66503.4061016661</v>
      </c>
      <c r="L193" s="100">
        <v>-18968.72124564805</v>
      </c>
      <c r="M193" s="136">
        <v>-18968.72124564805</v>
      </c>
    </row>
    <row r="194" spans="1:13" ht="11.25">
      <c r="A194" s="156" t="s">
        <v>65</v>
      </c>
      <c r="B194" s="157" t="s">
        <v>228</v>
      </c>
      <c r="C194" s="100">
        <v>9487</v>
      </c>
      <c r="D194" s="100">
        <v>1130637.9300019324</v>
      </c>
      <c r="E194" s="135">
        <v>119.1776040900108</v>
      </c>
      <c r="F194" s="100">
        <v>1047322.0371624867</v>
      </c>
      <c r="G194" s="100">
        <v>-21416.310876803007</v>
      </c>
      <c r="H194" s="100">
        <v>0</v>
      </c>
      <c r="I194" s="100">
        <v>0</v>
      </c>
      <c r="J194" s="100">
        <v>1130637.9300019324</v>
      </c>
      <c r="K194" s="100">
        <v>942589.8334462381</v>
      </c>
      <c r="L194" s="100">
        <v>0</v>
      </c>
      <c r="M194" s="136">
        <v>0</v>
      </c>
    </row>
    <row r="195" spans="1:13" ht="11.25">
      <c r="A195" s="134"/>
      <c r="B195" s="157" t="s">
        <v>229</v>
      </c>
      <c r="C195" s="100">
        <v>2003</v>
      </c>
      <c r="D195" s="100">
        <v>122373.71232025031</v>
      </c>
      <c r="E195" s="135">
        <v>61.09521334011498</v>
      </c>
      <c r="F195" s="100">
        <v>236874.05261274645</v>
      </c>
      <c r="G195" s="100">
        <v>-138187.74555377077</v>
      </c>
      <c r="H195" s="100">
        <v>0</v>
      </c>
      <c r="I195" s="100">
        <v>0</v>
      </c>
      <c r="J195" s="100">
        <v>122373.71232025031</v>
      </c>
      <c r="K195" s="100">
        <v>213186.64735147182</v>
      </c>
      <c r="L195" s="100">
        <v>-90812.93503122151</v>
      </c>
      <c r="M195" s="136">
        <v>-90812.93503122151</v>
      </c>
    </row>
    <row r="196" spans="1:13" ht="11.25">
      <c r="A196" s="156"/>
      <c r="B196" s="157" t="s">
        <v>230</v>
      </c>
      <c r="C196" s="100">
        <v>1375</v>
      </c>
      <c r="D196" s="100">
        <v>89517.35015928667</v>
      </c>
      <c r="E196" s="135">
        <v>65.10352738857212</v>
      </c>
      <c r="F196" s="100">
        <v>163706.59835009748</v>
      </c>
      <c r="G196" s="100">
        <v>-90559.90802582056</v>
      </c>
      <c r="H196" s="100">
        <v>0</v>
      </c>
      <c r="I196" s="100">
        <v>0</v>
      </c>
      <c r="J196" s="100">
        <v>89517.35015928667</v>
      </c>
      <c r="K196" s="100">
        <v>147335.93851508774</v>
      </c>
      <c r="L196" s="100">
        <v>-57818.58835580107</v>
      </c>
      <c r="M196" s="136">
        <v>-57818.58835580107</v>
      </c>
    </row>
    <row r="197" spans="1:13" ht="11.25">
      <c r="A197" s="134"/>
      <c r="B197" s="157" t="s">
        <v>231</v>
      </c>
      <c r="C197" s="100">
        <v>644</v>
      </c>
      <c r="D197" s="100">
        <v>43914.80768610537</v>
      </c>
      <c r="E197" s="135">
        <v>68.19069516475989</v>
      </c>
      <c r="F197" s="100">
        <v>82180.43255547703</v>
      </c>
      <c r="G197" s="100">
        <v>-46483.668124919364</v>
      </c>
      <c r="H197" s="100">
        <v>0</v>
      </c>
      <c r="I197" s="100">
        <v>0</v>
      </c>
      <c r="J197" s="100">
        <v>43914.80768610537</v>
      </c>
      <c r="K197" s="100">
        <v>73962.38929992933</v>
      </c>
      <c r="L197" s="100">
        <v>-30047.58161382396</v>
      </c>
      <c r="M197" s="136">
        <v>-30047.58161382396</v>
      </c>
    </row>
    <row r="198" spans="1:13" ht="11.25">
      <c r="A198" s="134"/>
      <c r="B198" s="157" t="s">
        <v>232</v>
      </c>
      <c r="C198" s="100">
        <v>807</v>
      </c>
      <c r="D198" s="100">
        <v>54669.89902011931</v>
      </c>
      <c r="E198" s="135">
        <v>67.74460845120113</v>
      </c>
      <c r="F198" s="100">
        <v>97973.7741679647</v>
      </c>
      <c r="G198" s="100">
        <v>-53101.252564641865</v>
      </c>
      <c r="H198" s="100">
        <v>0</v>
      </c>
      <c r="I198" s="100">
        <v>0</v>
      </c>
      <c r="J198" s="100">
        <v>54669.89902011931</v>
      </c>
      <c r="K198" s="100">
        <v>88176.39675116823</v>
      </c>
      <c r="L198" s="100">
        <v>-33506.49773104892</v>
      </c>
      <c r="M198" s="136">
        <v>-33506.49773104892</v>
      </c>
    </row>
    <row r="199" spans="1:13" ht="11.25">
      <c r="A199" s="134"/>
      <c r="B199" s="157" t="s">
        <v>233</v>
      </c>
      <c r="C199" s="100">
        <v>1471</v>
      </c>
      <c r="D199" s="100">
        <v>127655.49052210436</v>
      </c>
      <c r="E199" s="135">
        <v>86.78143475330005</v>
      </c>
      <c r="F199" s="100">
        <v>171518.14853691784</v>
      </c>
      <c r="G199" s="100">
        <v>-61014.47286850527</v>
      </c>
      <c r="H199" s="100">
        <v>0</v>
      </c>
      <c r="I199" s="100">
        <v>0</v>
      </c>
      <c r="J199" s="100">
        <v>127655.49052210436</v>
      </c>
      <c r="K199" s="100">
        <v>154366.33368322605</v>
      </c>
      <c r="L199" s="100">
        <v>-26710.843161121695</v>
      </c>
      <c r="M199" s="136">
        <v>-26710.843161121695</v>
      </c>
    </row>
    <row r="200" spans="1:13" ht="11.25">
      <c r="A200" s="134"/>
      <c r="B200" s="157" t="s">
        <v>234</v>
      </c>
      <c r="C200" s="100">
        <v>1954</v>
      </c>
      <c r="D200" s="100">
        <v>153472.9354227966</v>
      </c>
      <c r="E200" s="135">
        <v>78.5429556923217</v>
      </c>
      <c r="F200" s="100">
        <v>235640.63376718893</v>
      </c>
      <c r="G200" s="100">
        <v>-105731.76172111122</v>
      </c>
      <c r="H200" s="100">
        <v>0</v>
      </c>
      <c r="I200" s="100">
        <v>0</v>
      </c>
      <c r="J200" s="100">
        <v>153472.9354227966</v>
      </c>
      <c r="K200" s="100">
        <v>212076.57039047003</v>
      </c>
      <c r="L200" s="100">
        <v>-58603.634967673424</v>
      </c>
      <c r="M200" s="136">
        <v>-58603.634967673424</v>
      </c>
    </row>
    <row r="201" spans="1:13" ht="11.25">
      <c r="A201" s="134"/>
      <c r="B201" s="157" t="s">
        <v>235</v>
      </c>
      <c r="C201" s="100">
        <v>1279</v>
      </c>
      <c r="D201" s="100">
        <v>62261.78991018381</v>
      </c>
      <c r="E201" s="135">
        <v>48.68005466003425</v>
      </c>
      <c r="F201" s="100">
        <v>140269.15903868596</v>
      </c>
      <c r="G201" s="100">
        <v>-92034.28503237074</v>
      </c>
      <c r="H201" s="100">
        <v>0</v>
      </c>
      <c r="I201" s="100">
        <v>0</v>
      </c>
      <c r="J201" s="100">
        <v>62261.78991018381</v>
      </c>
      <c r="K201" s="100">
        <v>126242.24313481737</v>
      </c>
      <c r="L201" s="100">
        <v>-63980.45322463356</v>
      </c>
      <c r="M201" s="136">
        <v>-63980.45322463356</v>
      </c>
    </row>
    <row r="202" spans="1:13" ht="11.25">
      <c r="A202" s="134"/>
      <c r="B202" s="157" t="s">
        <v>236</v>
      </c>
      <c r="C202" s="100">
        <v>1697</v>
      </c>
      <c r="D202" s="100">
        <v>130489.52976544027</v>
      </c>
      <c r="E202" s="135">
        <v>76.89424264315868</v>
      </c>
      <c r="F202" s="100">
        <v>205859.0902476681</v>
      </c>
      <c r="G202" s="100">
        <v>-95955.46950699465</v>
      </c>
      <c r="H202" s="100">
        <v>0</v>
      </c>
      <c r="I202" s="100">
        <v>0</v>
      </c>
      <c r="J202" s="100">
        <v>130489.52976544027</v>
      </c>
      <c r="K202" s="100">
        <v>185273.18122290127</v>
      </c>
      <c r="L202" s="100">
        <v>-54783.651457461005</v>
      </c>
      <c r="M202" s="136">
        <v>-54783.651457461005</v>
      </c>
    </row>
    <row r="203" spans="1:13" ht="11.25">
      <c r="A203" s="134"/>
      <c r="B203" s="157" t="s">
        <v>237</v>
      </c>
      <c r="C203" s="100">
        <v>539</v>
      </c>
      <c r="D203" s="100">
        <v>36566.80570027125</v>
      </c>
      <c r="E203" s="135">
        <v>67.84194007471476</v>
      </c>
      <c r="F203" s="100">
        <v>64792.20498635972</v>
      </c>
      <c r="G203" s="100">
        <v>-34704.61978472444</v>
      </c>
      <c r="H203" s="100">
        <v>0</v>
      </c>
      <c r="I203" s="100">
        <v>0</v>
      </c>
      <c r="J203" s="100">
        <v>36566.80570027125</v>
      </c>
      <c r="K203" s="100">
        <v>58312.98448772375</v>
      </c>
      <c r="L203" s="100">
        <v>-21746.178787452496</v>
      </c>
      <c r="M203" s="136">
        <v>-21746.178787452496</v>
      </c>
    </row>
    <row r="204" spans="1:13" ht="11.25">
      <c r="A204" s="134"/>
      <c r="B204" s="157" t="s">
        <v>238</v>
      </c>
      <c r="C204" s="100">
        <v>1774</v>
      </c>
      <c r="D204" s="100">
        <v>117059.51162421433</v>
      </c>
      <c r="E204" s="135">
        <v>65.98619595502498</v>
      </c>
      <c r="F204" s="100">
        <v>208239.39270288465</v>
      </c>
      <c r="G204" s="100">
        <v>-112003.8203489588</v>
      </c>
      <c r="H204" s="100">
        <v>0</v>
      </c>
      <c r="I204" s="100">
        <v>0</v>
      </c>
      <c r="J204" s="100">
        <v>117059.51162421433</v>
      </c>
      <c r="K204" s="100">
        <v>187415.45343259617</v>
      </c>
      <c r="L204" s="100">
        <v>-70355.94180838185</v>
      </c>
      <c r="M204" s="136">
        <v>-70355.94180838185</v>
      </c>
    </row>
    <row r="205" spans="1:13" ht="11.25">
      <c r="A205" s="134"/>
      <c r="B205" s="157" t="s">
        <v>239</v>
      </c>
      <c r="C205" s="100">
        <v>1323</v>
      </c>
      <c r="D205" s="100">
        <v>81219.70326988946</v>
      </c>
      <c r="E205" s="135">
        <v>61.39055424783784</v>
      </c>
      <c r="F205" s="100">
        <v>161704.77510792203</v>
      </c>
      <c r="G205" s="100">
        <v>-96655.54934882477</v>
      </c>
      <c r="H205" s="100">
        <v>0</v>
      </c>
      <c r="I205" s="100">
        <v>0</v>
      </c>
      <c r="J205" s="100">
        <v>81219.70326988946</v>
      </c>
      <c r="K205" s="100">
        <v>145534.29759712983</v>
      </c>
      <c r="L205" s="100">
        <v>-64314.59432724037</v>
      </c>
      <c r="M205" s="136">
        <v>-64314.59432724037</v>
      </c>
    </row>
    <row r="206" spans="1:13" ht="11.25">
      <c r="A206" s="134"/>
      <c r="B206" s="157" t="s">
        <v>240</v>
      </c>
      <c r="C206" s="100">
        <v>2234</v>
      </c>
      <c r="D206" s="100">
        <v>203140.84575940747</v>
      </c>
      <c r="E206" s="135">
        <v>90.93144393885741</v>
      </c>
      <c r="F206" s="100">
        <v>254328.20829453567</v>
      </c>
      <c r="G206" s="100">
        <v>-76620.18336458175</v>
      </c>
      <c r="H206" s="100">
        <v>0</v>
      </c>
      <c r="I206" s="100">
        <v>0</v>
      </c>
      <c r="J206" s="100">
        <v>203140.84575940747</v>
      </c>
      <c r="K206" s="100">
        <v>228895.3874650821</v>
      </c>
      <c r="L206" s="100">
        <v>-25754.541705674637</v>
      </c>
      <c r="M206" s="136">
        <v>-25754.541705674637</v>
      </c>
    </row>
    <row r="207" spans="1:13" ht="11.25">
      <c r="A207" s="134"/>
      <c r="B207" s="157" t="s">
        <v>241</v>
      </c>
      <c r="C207" s="100">
        <v>1122</v>
      </c>
      <c r="D207" s="100">
        <v>59031.30811971111</v>
      </c>
      <c r="E207" s="135">
        <v>52.612574081738956</v>
      </c>
      <c r="F207" s="100">
        <v>134200.72984049786</v>
      </c>
      <c r="G207" s="100">
        <v>-88589.49470483654</v>
      </c>
      <c r="H207" s="100">
        <v>0</v>
      </c>
      <c r="I207" s="100">
        <v>0</v>
      </c>
      <c r="J207" s="100">
        <v>59031.30811971111</v>
      </c>
      <c r="K207" s="100">
        <v>120780.65685644807</v>
      </c>
      <c r="L207" s="100">
        <v>-61749.34873673696</v>
      </c>
      <c r="M207" s="136">
        <v>-61749.34873673696</v>
      </c>
    </row>
    <row r="208" spans="1:13" ht="11.25">
      <c r="A208" s="156" t="s">
        <v>242</v>
      </c>
      <c r="B208" s="157" t="s">
        <v>613</v>
      </c>
      <c r="C208" s="100">
        <v>2571</v>
      </c>
      <c r="D208" s="100">
        <v>228710.07703576097</v>
      </c>
      <c r="E208" s="135">
        <v>88.95763400846401</v>
      </c>
      <c r="F208" s="100">
        <v>287618.60012693296</v>
      </c>
      <c r="G208" s="100">
        <v>-87670.38310386526</v>
      </c>
      <c r="H208" s="100">
        <v>0</v>
      </c>
      <c r="I208" s="100">
        <v>0</v>
      </c>
      <c r="J208" s="100">
        <v>228710.07703576097</v>
      </c>
      <c r="K208" s="100">
        <v>258856.74011423968</v>
      </c>
      <c r="L208" s="100">
        <v>-30146.663078478712</v>
      </c>
      <c r="M208" s="136">
        <v>-30146.663078478712</v>
      </c>
    </row>
    <row r="209" spans="1:13" ht="11.25">
      <c r="A209" s="158"/>
      <c r="B209" s="157" t="s">
        <v>243</v>
      </c>
      <c r="C209" s="100">
        <v>4264</v>
      </c>
      <c r="D209" s="100">
        <v>419432.2359268372</v>
      </c>
      <c r="E209" s="135">
        <v>98.36590898847027</v>
      </c>
      <c r="F209" s="100">
        <v>477159.0479553676</v>
      </c>
      <c r="G209" s="100">
        <v>-105442.71682406717</v>
      </c>
      <c r="H209" s="100">
        <v>0</v>
      </c>
      <c r="I209" s="100">
        <v>0</v>
      </c>
      <c r="J209" s="100">
        <v>419432.2359268372</v>
      </c>
      <c r="K209" s="100">
        <v>429443.1431598309</v>
      </c>
      <c r="L209" s="100">
        <v>-10010.90723299369</v>
      </c>
      <c r="M209" s="136">
        <v>-10010.90723299369</v>
      </c>
    </row>
    <row r="210" spans="1:13" ht="11.25">
      <c r="A210" s="156"/>
      <c r="B210" s="157" t="s">
        <v>244</v>
      </c>
      <c r="C210" s="100">
        <v>2543</v>
      </c>
      <c r="D210" s="100">
        <v>241754.6886736803</v>
      </c>
      <c r="E210" s="135">
        <v>95.06672775213539</v>
      </c>
      <c r="F210" s="100">
        <v>295967.6485962351</v>
      </c>
      <c r="G210" s="100">
        <v>-83809.7247821783</v>
      </c>
      <c r="H210" s="100">
        <v>0</v>
      </c>
      <c r="I210" s="100">
        <v>0</v>
      </c>
      <c r="J210" s="100">
        <v>241754.6886736803</v>
      </c>
      <c r="K210" s="100">
        <v>266370.8837366116</v>
      </c>
      <c r="L210" s="100">
        <v>-24616.195062931278</v>
      </c>
      <c r="M210" s="136">
        <v>-24616.195062931278</v>
      </c>
    </row>
    <row r="211" spans="1:13" ht="11.25">
      <c r="A211" s="134"/>
      <c r="B211" s="157" t="s">
        <v>245</v>
      </c>
      <c r="C211" s="100">
        <v>2797</v>
      </c>
      <c r="D211" s="100">
        <v>271353.7085292648</v>
      </c>
      <c r="E211" s="135">
        <v>97.01598445808537</v>
      </c>
      <c r="F211" s="100">
        <v>314594.3866299318</v>
      </c>
      <c r="G211" s="100">
        <v>-74700.11676366022</v>
      </c>
      <c r="H211" s="100">
        <v>0</v>
      </c>
      <c r="I211" s="100">
        <v>0</v>
      </c>
      <c r="J211" s="100">
        <v>271353.7085292648</v>
      </c>
      <c r="K211" s="100">
        <v>283134.9479669386</v>
      </c>
      <c r="L211" s="100">
        <v>-11781.239437673823</v>
      </c>
      <c r="M211" s="136">
        <v>-11781.239437673823</v>
      </c>
    </row>
    <row r="212" spans="1:13" ht="11.25">
      <c r="A212" s="134"/>
      <c r="B212" s="157" t="s">
        <v>246</v>
      </c>
      <c r="C212" s="100">
        <v>3372</v>
      </c>
      <c r="D212" s="100">
        <v>304196.91005023866</v>
      </c>
      <c r="E212" s="135">
        <v>90.21260677646461</v>
      </c>
      <c r="F212" s="100">
        <v>390914.49455124047</v>
      </c>
      <c r="G212" s="100">
        <v>-125809.03395612584</v>
      </c>
      <c r="H212" s="100">
        <v>0</v>
      </c>
      <c r="I212" s="100">
        <v>0</v>
      </c>
      <c r="J212" s="100">
        <v>304196.91005023866</v>
      </c>
      <c r="K212" s="100">
        <v>351823.04509611643</v>
      </c>
      <c r="L212" s="100">
        <v>-47626.135045877774</v>
      </c>
      <c r="M212" s="136">
        <v>-47626.135045877774</v>
      </c>
    </row>
    <row r="213" spans="1:13" ht="11.25">
      <c r="A213" s="134"/>
      <c r="B213" s="157" t="s">
        <v>247</v>
      </c>
      <c r="C213" s="100">
        <v>934</v>
      </c>
      <c r="D213" s="100">
        <v>91130.42967214569</v>
      </c>
      <c r="E213" s="135">
        <v>97.57005318216883</v>
      </c>
      <c r="F213" s="100">
        <v>107947.93269922651</v>
      </c>
      <c r="G213" s="100">
        <v>-27612.29629700347</v>
      </c>
      <c r="H213" s="100">
        <v>0</v>
      </c>
      <c r="I213" s="100">
        <v>0</v>
      </c>
      <c r="J213" s="100">
        <v>91130.42967214569</v>
      </c>
      <c r="K213" s="100">
        <v>97153.13942930386</v>
      </c>
      <c r="L213" s="100">
        <v>-6022.709757158169</v>
      </c>
      <c r="M213" s="136">
        <v>-6022.709757158169</v>
      </c>
    </row>
    <row r="214" spans="1:13" ht="11.25">
      <c r="A214" s="134"/>
      <c r="B214" s="157" t="s">
        <v>248</v>
      </c>
      <c r="C214" s="100">
        <v>2184</v>
      </c>
      <c r="D214" s="100">
        <v>203722.15979400542</v>
      </c>
      <c r="E214" s="135">
        <v>93.27937719505742</v>
      </c>
      <c r="F214" s="100">
        <v>254122.44543677647</v>
      </c>
      <c r="G214" s="100">
        <v>-75812.53018644868</v>
      </c>
      <c r="H214" s="100">
        <v>0</v>
      </c>
      <c r="I214" s="100">
        <v>0</v>
      </c>
      <c r="J214" s="100">
        <v>203722.15979400542</v>
      </c>
      <c r="K214" s="100">
        <v>228710.20089309884</v>
      </c>
      <c r="L214" s="100">
        <v>-24988.041099093418</v>
      </c>
      <c r="M214" s="136">
        <v>-24988.041099093418</v>
      </c>
    </row>
    <row r="215" spans="1:13" ht="11.25">
      <c r="A215" s="134"/>
      <c r="B215" s="157" t="s">
        <v>249</v>
      </c>
      <c r="C215" s="100">
        <v>3217</v>
      </c>
      <c r="D215" s="100">
        <v>555723.7752056057</v>
      </c>
      <c r="E215" s="135">
        <v>172.74596680311024</v>
      </c>
      <c r="F215" s="100">
        <v>353556.9120532914</v>
      </c>
      <c r="G215" s="100">
        <v>166811.17194698512</v>
      </c>
      <c r="H215" s="100">
        <v>75065.0273761433</v>
      </c>
      <c r="I215" s="100">
        <v>75065.0273761433</v>
      </c>
      <c r="J215" s="100">
        <v>480658.74782946234</v>
      </c>
      <c r="K215" s="100">
        <v>318201.22084796225</v>
      </c>
      <c r="L215" s="100">
        <v>0</v>
      </c>
      <c r="M215" s="136">
        <v>75065.0273761433</v>
      </c>
    </row>
    <row r="216" spans="1:13" ht="11.25">
      <c r="A216" s="134"/>
      <c r="B216" s="157" t="s">
        <v>250</v>
      </c>
      <c r="C216" s="100">
        <v>1768</v>
      </c>
      <c r="D216" s="100">
        <v>193837.40372093662</v>
      </c>
      <c r="E216" s="135">
        <v>109.63654056614062</v>
      </c>
      <c r="F216" s="100">
        <v>199788.41896225617</v>
      </c>
      <c r="G216" s="100">
        <v>-25929.857137545157</v>
      </c>
      <c r="H216" s="100">
        <v>0</v>
      </c>
      <c r="I216" s="100">
        <v>0</v>
      </c>
      <c r="J216" s="100">
        <v>193837.40372093662</v>
      </c>
      <c r="K216" s="100">
        <v>179809.57706603053</v>
      </c>
      <c r="L216" s="100">
        <v>0</v>
      </c>
      <c r="M216" s="136">
        <v>0</v>
      </c>
    </row>
    <row r="217" spans="1:13" ht="11.25">
      <c r="A217" s="134"/>
      <c r="B217" s="157" t="s">
        <v>251</v>
      </c>
      <c r="C217" s="100">
        <v>2042</v>
      </c>
      <c r="D217" s="100">
        <v>138167.1212542848</v>
      </c>
      <c r="E217" s="135">
        <v>67.66264508045289</v>
      </c>
      <c r="F217" s="100">
        <v>240350.63905006723</v>
      </c>
      <c r="G217" s="100">
        <v>-126218.58170078916</v>
      </c>
      <c r="H217" s="100">
        <v>0</v>
      </c>
      <c r="I217" s="100">
        <v>0</v>
      </c>
      <c r="J217" s="100">
        <v>138167.1212542848</v>
      </c>
      <c r="K217" s="100">
        <v>216315.5751450605</v>
      </c>
      <c r="L217" s="100">
        <v>-78148.45389077568</v>
      </c>
      <c r="M217" s="136">
        <v>-78148.45389077568</v>
      </c>
    </row>
    <row r="218" spans="1:13" ht="11.25">
      <c r="A218" s="134"/>
      <c r="B218" s="157" t="s">
        <v>252</v>
      </c>
      <c r="C218" s="100">
        <v>1927</v>
      </c>
      <c r="D218" s="100">
        <v>150564.72331615153</v>
      </c>
      <c r="E218" s="135">
        <v>78.13426222945071</v>
      </c>
      <c r="F218" s="100">
        <v>227980.16368157975</v>
      </c>
      <c r="G218" s="100">
        <v>-100213.45673358621</v>
      </c>
      <c r="H218" s="100">
        <v>0</v>
      </c>
      <c r="I218" s="100">
        <v>0</v>
      </c>
      <c r="J218" s="100">
        <v>150564.72331615153</v>
      </c>
      <c r="K218" s="100">
        <v>205182.14731342177</v>
      </c>
      <c r="L218" s="100">
        <v>-54617.423997270234</v>
      </c>
      <c r="M218" s="136">
        <v>-54617.423997270234</v>
      </c>
    </row>
    <row r="219" spans="1:13" ht="11.25">
      <c r="A219" s="134"/>
      <c r="B219" s="157" t="s">
        <v>253</v>
      </c>
      <c r="C219" s="100">
        <v>1723</v>
      </c>
      <c r="D219" s="100">
        <v>156058.49715403753</v>
      </c>
      <c r="E219" s="135">
        <v>90.5737069959591</v>
      </c>
      <c r="F219" s="100">
        <v>202670.84490054357</v>
      </c>
      <c r="G219" s="100">
        <v>-66879.43223656039</v>
      </c>
      <c r="H219" s="100">
        <v>0</v>
      </c>
      <c r="I219" s="100">
        <v>0</v>
      </c>
      <c r="J219" s="100">
        <v>156058.49715403753</v>
      </c>
      <c r="K219" s="100">
        <v>182403.76041048922</v>
      </c>
      <c r="L219" s="100">
        <v>-26345.263256451697</v>
      </c>
      <c r="M219" s="136">
        <v>-26345.263256451697</v>
      </c>
    </row>
    <row r="220" spans="1:13" ht="11.25">
      <c r="A220" s="134"/>
      <c r="B220" s="157" t="s">
        <v>254</v>
      </c>
      <c r="C220" s="100">
        <v>2129</v>
      </c>
      <c r="D220" s="100">
        <v>215981.20742220985</v>
      </c>
      <c r="E220" s="135">
        <v>101.4472557173367</v>
      </c>
      <c r="F220" s="100">
        <v>240044.27573694236</v>
      </c>
      <c r="G220" s="100">
        <v>-48067.495888426725</v>
      </c>
      <c r="H220" s="100">
        <v>0</v>
      </c>
      <c r="I220" s="100">
        <v>0</v>
      </c>
      <c r="J220" s="100">
        <v>215981.20742220985</v>
      </c>
      <c r="K220" s="100">
        <v>216039.84816324813</v>
      </c>
      <c r="L220" s="100">
        <v>-58.6407410382817</v>
      </c>
      <c r="M220" s="136">
        <v>-58.6407410382817</v>
      </c>
    </row>
    <row r="221" spans="1:13" ht="11.25">
      <c r="A221" s="134"/>
      <c r="B221" s="157" t="s">
        <v>255</v>
      </c>
      <c r="C221" s="100">
        <v>2079</v>
      </c>
      <c r="D221" s="100">
        <v>122037.71606503874</v>
      </c>
      <c r="E221" s="135">
        <v>58.70020012748376</v>
      </c>
      <c r="F221" s="100">
        <v>240773.03219737063</v>
      </c>
      <c r="G221" s="100">
        <v>-142812.61935206893</v>
      </c>
      <c r="H221" s="100">
        <v>0</v>
      </c>
      <c r="I221" s="100">
        <v>0</v>
      </c>
      <c r="J221" s="100">
        <v>122037.71606503874</v>
      </c>
      <c r="K221" s="100">
        <v>216695.72897763355</v>
      </c>
      <c r="L221" s="100">
        <v>-94658.01291259482</v>
      </c>
      <c r="M221" s="136">
        <v>-94658.01291259482</v>
      </c>
    </row>
    <row r="222" spans="1:13" ht="11.25">
      <c r="A222" s="134"/>
      <c r="B222" s="157" t="s">
        <v>256</v>
      </c>
      <c r="C222" s="100">
        <v>1873</v>
      </c>
      <c r="D222" s="100">
        <v>125638.03936292836</v>
      </c>
      <c r="E222" s="135">
        <v>67.07850473194253</v>
      </c>
      <c r="F222" s="100">
        <v>220784.8574604078</v>
      </c>
      <c r="G222" s="100">
        <v>-117225.30384352023</v>
      </c>
      <c r="H222" s="100">
        <v>0</v>
      </c>
      <c r="I222" s="100">
        <v>0</v>
      </c>
      <c r="J222" s="100">
        <v>125638.03936292836</v>
      </c>
      <c r="K222" s="100">
        <v>198706.371714367</v>
      </c>
      <c r="L222" s="100">
        <v>-73068.33235143864</v>
      </c>
      <c r="M222" s="136">
        <v>-73068.33235143864</v>
      </c>
    </row>
    <row r="223" spans="1:13" ht="11.25">
      <c r="A223" s="158"/>
      <c r="B223" s="157" t="s">
        <v>257</v>
      </c>
      <c r="C223" s="100">
        <v>1811</v>
      </c>
      <c r="D223" s="100">
        <v>160043.95877356594</v>
      </c>
      <c r="E223" s="135">
        <v>88.37325166955601</v>
      </c>
      <c r="F223" s="100">
        <v>208030.77366067897</v>
      </c>
      <c r="G223" s="100">
        <v>-68789.89225318091</v>
      </c>
      <c r="H223" s="100">
        <v>0</v>
      </c>
      <c r="I223" s="100">
        <v>0</v>
      </c>
      <c r="J223" s="100">
        <v>160043.95877356594</v>
      </c>
      <c r="K223" s="100">
        <v>187227.69629461106</v>
      </c>
      <c r="L223" s="100">
        <v>-27183.737521045114</v>
      </c>
      <c r="M223" s="136">
        <v>-27183.737521045114</v>
      </c>
    </row>
    <row r="224" spans="1:13" ht="11.25">
      <c r="A224" s="156" t="s">
        <v>67</v>
      </c>
      <c r="B224" s="157" t="s">
        <v>258</v>
      </c>
      <c r="C224" s="100">
        <v>27175</v>
      </c>
      <c r="D224" s="100">
        <v>2785285.041856644</v>
      </c>
      <c r="E224" s="135">
        <v>102.49438976473392</v>
      </c>
      <c r="F224" s="100">
        <v>2976031.146023023</v>
      </c>
      <c r="G224" s="100">
        <v>-488349.21876868093</v>
      </c>
      <c r="H224" s="100">
        <v>0</v>
      </c>
      <c r="I224" s="100">
        <v>0</v>
      </c>
      <c r="J224" s="100">
        <v>2785285.041856644</v>
      </c>
      <c r="K224" s="100">
        <v>2678428.0314207207</v>
      </c>
      <c r="L224" s="100">
        <v>0</v>
      </c>
      <c r="M224" s="136">
        <v>0</v>
      </c>
    </row>
    <row r="225" spans="1:13" ht="11.25">
      <c r="A225" s="134"/>
      <c r="B225" s="157" t="s">
        <v>614</v>
      </c>
      <c r="C225" s="100">
        <v>1975</v>
      </c>
      <c r="D225" s="100">
        <v>187214.37164045632</v>
      </c>
      <c r="E225" s="135">
        <v>94.79208690656016</v>
      </c>
      <c r="F225" s="100">
        <v>237139.84850665607</v>
      </c>
      <c r="G225" s="100">
        <v>-73639.46171686536</v>
      </c>
      <c r="H225" s="100">
        <v>0</v>
      </c>
      <c r="I225" s="100">
        <v>0</v>
      </c>
      <c r="J225" s="100">
        <v>187214.37164045632</v>
      </c>
      <c r="K225" s="100">
        <v>213425.86365599048</v>
      </c>
      <c r="L225" s="100">
        <v>-26211.492015534168</v>
      </c>
      <c r="M225" s="136">
        <v>-26211.492015534168</v>
      </c>
    </row>
    <row r="226" spans="1:13" ht="11.25">
      <c r="A226" s="156"/>
      <c r="B226" s="157" t="s">
        <v>615</v>
      </c>
      <c r="C226" s="100">
        <v>3007</v>
      </c>
      <c r="D226" s="100">
        <v>258450.02980611788</v>
      </c>
      <c r="E226" s="135">
        <v>85.94946119258992</v>
      </c>
      <c r="F226" s="100">
        <v>346922.17772032093</v>
      </c>
      <c r="G226" s="100">
        <v>-123164.36568623513</v>
      </c>
      <c r="H226" s="100">
        <v>0</v>
      </c>
      <c r="I226" s="100">
        <v>0</v>
      </c>
      <c r="J226" s="100">
        <v>258450.02980611788</v>
      </c>
      <c r="K226" s="100">
        <v>312229.95994828886</v>
      </c>
      <c r="L226" s="100">
        <v>-53779.93014217098</v>
      </c>
      <c r="M226" s="136">
        <v>-53779.93014217098</v>
      </c>
    </row>
    <row r="227" spans="1:13" ht="11.25">
      <c r="A227" s="134"/>
      <c r="B227" s="157" t="s">
        <v>259</v>
      </c>
      <c r="C227" s="100">
        <v>635</v>
      </c>
      <c r="D227" s="100">
        <v>24485.281543306788</v>
      </c>
      <c r="E227" s="135">
        <v>38.55949849339652</v>
      </c>
      <c r="F227" s="100">
        <v>76265.18599051707</v>
      </c>
      <c r="G227" s="100">
        <v>-59406.42304626199</v>
      </c>
      <c r="H227" s="100">
        <v>0</v>
      </c>
      <c r="I227" s="100">
        <v>0</v>
      </c>
      <c r="J227" s="100">
        <v>24485.281543306788</v>
      </c>
      <c r="K227" s="100">
        <v>68638.66739146537</v>
      </c>
      <c r="L227" s="100">
        <v>-44153.38584815858</v>
      </c>
      <c r="M227" s="136">
        <v>-44153.38584815858</v>
      </c>
    </row>
    <row r="228" spans="1:13" ht="11.25">
      <c r="A228" s="134"/>
      <c r="B228" s="157" t="s">
        <v>260</v>
      </c>
      <c r="C228" s="100">
        <v>880</v>
      </c>
      <c r="D228" s="100">
        <v>53657.687678225375</v>
      </c>
      <c r="E228" s="135">
        <v>60.97464508889247</v>
      </c>
      <c r="F228" s="100">
        <v>105009.84591222023</v>
      </c>
      <c r="G228" s="100">
        <v>-61853.14282521688</v>
      </c>
      <c r="H228" s="100">
        <v>0</v>
      </c>
      <c r="I228" s="100">
        <v>0</v>
      </c>
      <c r="J228" s="100">
        <v>53657.687678225375</v>
      </c>
      <c r="K228" s="100">
        <v>94508.8613209982</v>
      </c>
      <c r="L228" s="100">
        <v>-40851.173642772825</v>
      </c>
      <c r="M228" s="136">
        <v>-40851.173642772825</v>
      </c>
    </row>
    <row r="229" spans="1:13" ht="11.25">
      <c r="A229" s="134"/>
      <c r="B229" s="157" t="s">
        <v>261</v>
      </c>
      <c r="C229" s="100">
        <v>1011</v>
      </c>
      <c r="D229" s="100">
        <v>80302.35431586264</v>
      </c>
      <c r="E229" s="135">
        <v>79.42863928374149</v>
      </c>
      <c r="F229" s="100">
        <v>113447.91701666632</v>
      </c>
      <c r="G229" s="100">
        <v>-44490.354402470315</v>
      </c>
      <c r="H229" s="100">
        <v>0</v>
      </c>
      <c r="I229" s="100">
        <v>0</v>
      </c>
      <c r="J229" s="100">
        <v>80302.35431586264</v>
      </c>
      <c r="K229" s="100">
        <v>102103.12531499969</v>
      </c>
      <c r="L229" s="100">
        <v>-21800.77099913705</v>
      </c>
      <c r="M229" s="136">
        <v>-21800.77099913705</v>
      </c>
    </row>
    <row r="230" spans="1:13" ht="11.25">
      <c r="A230" s="134"/>
      <c r="B230" s="157" t="s">
        <v>262</v>
      </c>
      <c r="C230" s="100">
        <v>643</v>
      </c>
      <c r="D230" s="100">
        <v>29901.827596956067</v>
      </c>
      <c r="E230" s="135">
        <v>46.50361990195345</v>
      </c>
      <c r="F230" s="100">
        <v>81465.21737656882</v>
      </c>
      <c r="G230" s="100">
        <v>-59709.91151726963</v>
      </c>
      <c r="H230" s="100">
        <v>0</v>
      </c>
      <c r="I230" s="100">
        <v>0</v>
      </c>
      <c r="J230" s="100">
        <v>29901.827596956067</v>
      </c>
      <c r="K230" s="100">
        <v>73318.69563891194</v>
      </c>
      <c r="L230" s="100">
        <v>-43416.86804195588</v>
      </c>
      <c r="M230" s="136">
        <v>-43416.86804195588</v>
      </c>
    </row>
    <row r="231" spans="1:13" ht="11.25">
      <c r="A231" s="134"/>
      <c r="B231" s="157" t="s">
        <v>263</v>
      </c>
      <c r="C231" s="100">
        <v>961</v>
      </c>
      <c r="D231" s="100">
        <v>51800.74000349041</v>
      </c>
      <c r="E231" s="135">
        <v>53.902955258574835</v>
      </c>
      <c r="F231" s="100">
        <v>113029.40899203884</v>
      </c>
      <c r="G231" s="100">
        <v>-72531.6098877523</v>
      </c>
      <c r="H231" s="100">
        <v>0</v>
      </c>
      <c r="I231" s="100">
        <v>0</v>
      </c>
      <c r="J231" s="100">
        <v>51800.74000349041</v>
      </c>
      <c r="K231" s="100">
        <v>101726.46809283496</v>
      </c>
      <c r="L231" s="100">
        <v>-49925.72808934454</v>
      </c>
      <c r="M231" s="136">
        <v>-49925.72808934454</v>
      </c>
    </row>
    <row r="232" spans="1:13" ht="11.25">
      <c r="A232" s="134"/>
      <c r="B232" s="157" t="s">
        <v>264</v>
      </c>
      <c r="C232" s="100">
        <v>703</v>
      </c>
      <c r="D232" s="100">
        <v>43606.47965965113</v>
      </c>
      <c r="E232" s="135">
        <v>62.029131806047126</v>
      </c>
      <c r="F232" s="100">
        <v>80482.72643487653</v>
      </c>
      <c r="G232" s="100">
        <v>-44924.519418713055</v>
      </c>
      <c r="H232" s="100">
        <v>0</v>
      </c>
      <c r="I232" s="100">
        <v>0</v>
      </c>
      <c r="J232" s="100">
        <v>43606.47965965113</v>
      </c>
      <c r="K232" s="100">
        <v>72434.45379138888</v>
      </c>
      <c r="L232" s="100">
        <v>-28827.97413173775</v>
      </c>
      <c r="M232" s="136">
        <v>-28827.97413173775</v>
      </c>
    </row>
    <row r="233" spans="1:13" ht="11.25">
      <c r="A233" s="134"/>
      <c r="B233" s="157" t="s">
        <v>265</v>
      </c>
      <c r="C233" s="100">
        <v>1049</v>
      </c>
      <c r="D233" s="100">
        <v>77604.2056248254</v>
      </c>
      <c r="E233" s="135">
        <v>73.97922366522917</v>
      </c>
      <c r="F233" s="100">
        <v>107050.195675227</v>
      </c>
      <c r="G233" s="100">
        <v>-40151.00961792431</v>
      </c>
      <c r="H233" s="100">
        <v>0</v>
      </c>
      <c r="I233" s="100">
        <v>0</v>
      </c>
      <c r="J233" s="100">
        <v>77604.2056248254</v>
      </c>
      <c r="K233" s="100">
        <v>96345.1761077043</v>
      </c>
      <c r="L233" s="100">
        <v>-18740.97048287891</v>
      </c>
      <c r="M233" s="136">
        <v>-18740.97048287891</v>
      </c>
    </row>
    <row r="234" spans="1:13" ht="11.25">
      <c r="A234" s="134"/>
      <c r="B234" s="157" t="s">
        <v>266</v>
      </c>
      <c r="C234" s="100">
        <v>782</v>
      </c>
      <c r="D234" s="100">
        <v>52444.890035922304</v>
      </c>
      <c r="E234" s="135">
        <v>67.06507677227916</v>
      </c>
      <c r="F234" s="100">
        <v>94596.26663938665</v>
      </c>
      <c r="G234" s="100">
        <v>-51611.00326740301</v>
      </c>
      <c r="H234" s="100">
        <v>0</v>
      </c>
      <c r="I234" s="100">
        <v>0</v>
      </c>
      <c r="J234" s="100">
        <v>52444.890035922304</v>
      </c>
      <c r="K234" s="100">
        <v>85136.639975448</v>
      </c>
      <c r="L234" s="100">
        <v>-32691.74993952569</v>
      </c>
      <c r="M234" s="136">
        <v>-32691.74993952569</v>
      </c>
    </row>
    <row r="235" spans="1:13" ht="11.25">
      <c r="A235" s="134"/>
      <c r="B235" s="157" t="s">
        <v>267</v>
      </c>
      <c r="C235" s="100">
        <v>1009</v>
      </c>
      <c r="D235" s="100">
        <v>70611.48971482077</v>
      </c>
      <c r="E235" s="135">
        <v>69.98165482142791</v>
      </c>
      <c r="F235" s="100">
        <v>120102.08368688873</v>
      </c>
      <c r="G235" s="100">
        <v>-61500.802340756825</v>
      </c>
      <c r="H235" s="100">
        <v>0</v>
      </c>
      <c r="I235" s="100">
        <v>0</v>
      </c>
      <c r="J235" s="100">
        <v>70611.48971482077</v>
      </c>
      <c r="K235" s="100">
        <v>108091.87531819986</v>
      </c>
      <c r="L235" s="100">
        <v>-37480.385603379094</v>
      </c>
      <c r="M235" s="136">
        <v>-37480.385603379094</v>
      </c>
    </row>
    <row r="236" spans="1:13" ht="11.25">
      <c r="A236" s="134"/>
      <c r="B236" s="157" t="s">
        <v>268</v>
      </c>
      <c r="C236" s="100">
        <v>2141</v>
      </c>
      <c r="D236" s="100">
        <v>144978.5565357785</v>
      </c>
      <c r="E236" s="135">
        <v>67.71534635020015</v>
      </c>
      <c r="F236" s="100">
        <v>254720.4723591178</v>
      </c>
      <c r="G236" s="100">
        <v>-135213.96305925108</v>
      </c>
      <c r="H236" s="100">
        <v>0</v>
      </c>
      <c r="I236" s="100">
        <v>0</v>
      </c>
      <c r="J236" s="100">
        <v>144978.5565357785</v>
      </c>
      <c r="K236" s="100">
        <v>229248.425123206</v>
      </c>
      <c r="L236" s="100">
        <v>-84269.86858742748</v>
      </c>
      <c r="M236" s="136">
        <v>-84269.86858742748</v>
      </c>
    </row>
    <row r="237" spans="1:13" ht="11.25">
      <c r="A237" s="134"/>
      <c r="B237" s="157" t="s">
        <v>269</v>
      </c>
      <c r="C237" s="100">
        <v>672</v>
      </c>
      <c r="D237" s="100">
        <v>43250.02216619739</v>
      </c>
      <c r="E237" s="135">
        <v>64.36015203303184</v>
      </c>
      <c r="F237" s="100">
        <v>79634.74354492036</v>
      </c>
      <c r="G237" s="100">
        <v>-44348.195733215005</v>
      </c>
      <c r="H237" s="100">
        <v>0</v>
      </c>
      <c r="I237" s="100">
        <v>0</v>
      </c>
      <c r="J237" s="100">
        <v>43250.02216619739</v>
      </c>
      <c r="K237" s="100">
        <v>71671.26919042833</v>
      </c>
      <c r="L237" s="100">
        <v>-28421.247024230935</v>
      </c>
      <c r="M237" s="136">
        <v>-28421.247024230935</v>
      </c>
    </row>
    <row r="238" spans="1:13" ht="11.25">
      <c r="A238" s="134"/>
      <c r="B238" s="157" t="s">
        <v>270</v>
      </c>
      <c r="C238" s="100">
        <v>1081</v>
      </c>
      <c r="D238" s="100">
        <v>53311.44351816196</v>
      </c>
      <c r="E238" s="135">
        <v>49.3167840131008</v>
      </c>
      <c r="F238" s="100">
        <v>122869.14861361626</v>
      </c>
      <c r="G238" s="100">
        <v>-81844.61995681592</v>
      </c>
      <c r="H238" s="100">
        <v>0</v>
      </c>
      <c r="I238" s="100">
        <v>0</v>
      </c>
      <c r="J238" s="100">
        <v>53311.44351816196</v>
      </c>
      <c r="K238" s="100">
        <v>110582.23375225464</v>
      </c>
      <c r="L238" s="100">
        <v>-57270.79023409268</v>
      </c>
      <c r="M238" s="136">
        <v>-57270.79023409268</v>
      </c>
    </row>
    <row r="239" spans="1:13" ht="11.25">
      <c r="A239" s="134"/>
      <c r="B239" s="157" t="s">
        <v>271</v>
      </c>
      <c r="C239" s="100">
        <v>790</v>
      </c>
      <c r="D239" s="100">
        <v>49146.34520620916</v>
      </c>
      <c r="E239" s="135">
        <v>62.21056355216349</v>
      </c>
      <c r="F239" s="100">
        <v>96897.86021660586</v>
      </c>
      <c r="G239" s="100">
        <v>-57441.30103205727</v>
      </c>
      <c r="H239" s="100">
        <v>0</v>
      </c>
      <c r="I239" s="100">
        <v>0</v>
      </c>
      <c r="J239" s="100">
        <v>49146.34520620916</v>
      </c>
      <c r="K239" s="100">
        <v>87208.07419494526</v>
      </c>
      <c r="L239" s="100">
        <v>-38061.728988736104</v>
      </c>
      <c r="M239" s="136">
        <v>-38061.728988736104</v>
      </c>
    </row>
    <row r="240" spans="1:13" ht="11.25">
      <c r="A240" s="134"/>
      <c r="B240" s="157" t="s">
        <v>272</v>
      </c>
      <c r="C240" s="100">
        <v>1426</v>
      </c>
      <c r="D240" s="100">
        <v>93044.95398068917</v>
      </c>
      <c r="E240" s="135">
        <v>65.2489158349854</v>
      </c>
      <c r="F240" s="100">
        <v>172223.2582862254</v>
      </c>
      <c r="G240" s="100">
        <v>-96400.63013415877</v>
      </c>
      <c r="H240" s="100">
        <v>0</v>
      </c>
      <c r="I240" s="100">
        <v>0</v>
      </c>
      <c r="J240" s="100">
        <v>93044.95398068917</v>
      </c>
      <c r="K240" s="100">
        <v>155000.93245760287</v>
      </c>
      <c r="L240" s="100">
        <v>-61955.978476913704</v>
      </c>
      <c r="M240" s="136">
        <v>-61955.978476913704</v>
      </c>
    </row>
    <row r="241" spans="1:13" ht="11.25">
      <c r="A241" s="134"/>
      <c r="B241" s="157" t="s">
        <v>273</v>
      </c>
      <c r="C241" s="100">
        <v>3408</v>
      </c>
      <c r="D241" s="100">
        <v>289662.73466675665</v>
      </c>
      <c r="E241" s="135">
        <v>84.99493388109056</v>
      </c>
      <c r="F241" s="100">
        <v>386687.14757067576</v>
      </c>
      <c r="G241" s="100">
        <v>-135693.12766098668</v>
      </c>
      <c r="H241" s="100">
        <v>0</v>
      </c>
      <c r="I241" s="100">
        <v>0</v>
      </c>
      <c r="J241" s="100">
        <v>289662.73466675665</v>
      </c>
      <c r="K241" s="100">
        <v>348018.4328136082</v>
      </c>
      <c r="L241" s="100">
        <v>-58355.69814685156</v>
      </c>
      <c r="M241" s="136">
        <v>-58355.69814685156</v>
      </c>
    </row>
    <row r="242" spans="1:13" ht="11.25">
      <c r="A242" s="134"/>
      <c r="B242" s="157" t="s">
        <v>274</v>
      </c>
      <c r="C242" s="100">
        <v>808</v>
      </c>
      <c r="D242" s="100">
        <v>61188.24749973566</v>
      </c>
      <c r="E242" s="135">
        <v>75.72802908383126</v>
      </c>
      <c r="F242" s="100">
        <v>93333.09667550698</v>
      </c>
      <c r="G242" s="100">
        <v>-41478.15884332202</v>
      </c>
      <c r="H242" s="100">
        <v>0</v>
      </c>
      <c r="I242" s="100">
        <v>0</v>
      </c>
      <c r="J242" s="100">
        <v>61188.24749973566</v>
      </c>
      <c r="K242" s="100">
        <v>83999.78700795629</v>
      </c>
      <c r="L242" s="100">
        <v>-22811.539508220623</v>
      </c>
      <c r="M242" s="136">
        <v>-22811.539508220623</v>
      </c>
    </row>
    <row r="243" spans="1:13" ht="11.25">
      <c r="A243" s="134"/>
      <c r="B243" s="157" t="s">
        <v>275</v>
      </c>
      <c r="C243" s="100">
        <v>1158</v>
      </c>
      <c r="D243" s="100">
        <v>78950.41634375253</v>
      </c>
      <c r="E243" s="135">
        <v>68.17825245574484</v>
      </c>
      <c r="F243" s="100">
        <v>141821.48514515365</v>
      </c>
      <c r="G243" s="100">
        <v>-77053.2173159165</v>
      </c>
      <c r="H243" s="100">
        <v>0</v>
      </c>
      <c r="I243" s="100">
        <v>0</v>
      </c>
      <c r="J243" s="100">
        <v>78950.41634375253</v>
      </c>
      <c r="K243" s="100">
        <v>127639.33663063828</v>
      </c>
      <c r="L243" s="100">
        <v>-48688.920286885754</v>
      </c>
      <c r="M243" s="136">
        <v>-48688.920286885754</v>
      </c>
    </row>
    <row r="244" spans="1:13" ht="11.25">
      <c r="A244" s="134"/>
      <c r="B244" s="157" t="s">
        <v>276</v>
      </c>
      <c r="C244" s="100">
        <v>1418</v>
      </c>
      <c r="D244" s="100">
        <v>93008.74584579407</v>
      </c>
      <c r="E244" s="135">
        <v>65.5914991860325</v>
      </c>
      <c r="F244" s="100">
        <v>173495.8431062653</v>
      </c>
      <c r="G244" s="100">
        <v>-97836.68157109775</v>
      </c>
      <c r="H244" s="100">
        <v>0</v>
      </c>
      <c r="I244" s="100">
        <v>0</v>
      </c>
      <c r="J244" s="100">
        <v>93008.74584579407</v>
      </c>
      <c r="K244" s="100">
        <v>156146.25879563877</v>
      </c>
      <c r="L244" s="100">
        <v>-63137.512949844706</v>
      </c>
      <c r="M244" s="136">
        <v>-63137.512949844706</v>
      </c>
    </row>
    <row r="245" spans="1:13" ht="11.25">
      <c r="A245" s="134"/>
      <c r="B245" s="157" t="s">
        <v>277</v>
      </c>
      <c r="C245" s="100">
        <v>833</v>
      </c>
      <c r="D245" s="100">
        <v>46023.1016857354</v>
      </c>
      <c r="E245" s="135">
        <v>55.249821951663144</v>
      </c>
      <c r="F245" s="100">
        <v>102956.13448402214</v>
      </c>
      <c r="G245" s="100">
        <v>-67228.64624668896</v>
      </c>
      <c r="H245" s="100">
        <v>0</v>
      </c>
      <c r="I245" s="100">
        <v>0</v>
      </c>
      <c r="J245" s="100">
        <v>46023.1016857354</v>
      </c>
      <c r="K245" s="100">
        <v>92660.52103561994</v>
      </c>
      <c r="L245" s="100">
        <v>-46637.41934988454</v>
      </c>
      <c r="M245" s="136">
        <v>-46637.41934988454</v>
      </c>
    </row>
    <row r="246" spans="1:13" ht="11.25">
      <c r="A246" s="134"/>
      <c r="B246" s="157" t="s">
        <v>278</v>
      </c>
      <c r="C246" s="100">
        <v>1106</v>
      </c>
      <c r="D246" s="100">
        <v>83040.32634107463</v>
      </c>
      <c r="E246" s="135">
        <v>75.08166938614343</v>
      </c>
      <c r="F246" s="100">
        <v>133302.44428717432</v>
      </c>
      <c r="G246" s="100">
        <v>-63592.36237481714</v>
      </c>
      <c r="H246" s="100">
        <v>0</v>
      </c>
      <c r="I246" s="100">
        <v>0</v>
      </c>
      <c r="J246" s="100">
        <v>83040.32634107463</v>
      </c>
      <c r="K246" s="100">
        <v>119972.1998584569</v>
      </c>
      <c r="L246" s="100">
        <v>-36931.873517382264</v>
      </c>
      <c r="M246" s="136">
        <v>-36931.873517382264</v>
      </c>
    </row>
    <row r="247" spans="1:13" ht="11.25">
      <c r="A247" s="156" t="s">
        <v>68</v>
      </c>
      <c r="B247" s="157" t="s">
        <v>279</v>
      </c>
      <c r="C247" s="100">
        <v>11677</v>
      </c>
      <c r="D247" s="100">
        <v>1028415.2428109879</v>
      </c>
      <c r="E247" s="135">
        <v>88.07187144052307</v>
      </c>
      <c r="F247" s="100">
        <v>1260053.1136339586</v>
      </c>
      <c r="G247" s="100">
        <v>-357643.1821863665</v>
      </c>
      <c r="H247" s="100">
        <v>0</v>
      </c>
      <c r="I247" s="100">
        <v>0</v>
      </c>
      <c r="J247" s="100">
        <v>1028415.2428109879</v>
      </c>
      <c r="K247" s="100">
        <v>1134047.8022705629</v>
      </c>
      <c r="L247" s="100">
        <v>-105632.55945957499</v>
      </c>
      <c r="M247" s="136">
        <v>-105632.55945957499</v>
      </c>
    </row>
    <row r="248" spans="1:13" ht="11.25">
      <c r="A248" s="134"/>
      <c r="B248" s="157" t="s">
        <v>280</v>
      </c>
      <c r="C248" s="100">
        <v>2778</v>
      </c>
      <c r="D248" s="100">
        <v>233237.5118057894</v>
      </c>
      <c r="E248" s="135">
        <v>83.95878754708042</v>
      </c>
      <c r="F248" s="100">
        <v>311448.95755923295</v>
      </c>
      <c r="G248" s="100">
        <v>-109356.34150936684</v>
      </c>
      <c r="H248" s="100">
        <v>0</v>
      </c>
      <c r="I248" s="100">
        <v>0</v>
      </c>
      <c r="J248" s="100">
        <v>233237.5118057894</v>
      </c>
      <c r="K248" s="100">
        <v>280304.06180330965</v>
      </c>
      <c r="L248" s="100">
        <v>-47066.549997520255</v>
      </c>
      <c r="M248" s="136">
        <v>-47066.549997520255</v>
      </c>
    </row>
    <row r="249" spans="1:13" ht="11.25">
      <c r="A249" s="156"/>
      <c r="B249" s="157" t="s">
        <v>281</v>
      </c>
      <c r="C249" s="100">
        <v>1599</v>
      </c>
      <c r="D249" s="100">
        <v>73428.05989620318</v>
      </c>
      <c r="E249" s="135">
        <v>45.92123820900762</v>
      </c>
      <c r="F249" s="100">
        <v>189546.9734016279</v>
      </c>
      <c r="G249" s="100">
        <v>-135073.6108455875</v>
      </c>
      <c r="H249" s="100">
        <v>0</v>
      </c>
      <c r="I249" s="100">
        <v>0</v>
      </c>
      <c r="J249" s="100">
        <v>73428.05989620318</v>
      </c>
      <c r="K249" s="100">
        <v>170592.27606146512</v>
      </c>
      <c r="L249" s="100">
        <v>-97164.21616526194</v>
      </c>
      <c r="M249" s="136">
        <v>-97164.21616526194</v>
      </c>
    </row>
    <row r="250" spans="1:13" ht="11.25">
      <c r="A250" s="134"/>
      <c r="B250" s="157" t="s">
        <v>282</v>
      </c>
      <c r="C250" s="100">
        <v>810</v>
      </c>
      <c r="D250" s="100">
        <v>28423.369603040865</v>
      </c>
      <c r="E250" s="135">
        <v>35.090579756840576</v>
      </c>
      <c r="F250" s="100">
        <v>94305.90701832263</v>
      </c>
      <c r="G250" s="100">
        <v>-75313.12811711403</v>
      </c>
      <c r="H250" s="100">
        <v>0</v>
      </c>
      <c r="I250" s="100">
        <v>0</v>
      </c>
      <c r="J250" s="100">
        <v>28423.369603040865</v>
      </c>
      <c r="K250" s="100">
        <v>84875.31631649035</v>
      </c>
      <c r="L250" s="100">
        <v>-56451.94671344949</v>
      </c>
      <c r="M250" s="136">
        <v>-56451.94671344949</v>
      </c>
    </row>
    <row r="251" spans="1:13" ht="11.25">
      <c r="A251" s="134"/>
      <c r="B251" s="157" t="s">
        <v>283</v>
      </c>
      <c r="C251" s="100">
        <v>678</v>
      </c>
      <c r="D251" s="100">
        <v>31885.582588780402</v>
      </c>
      <c r="E251" s="135">
        <v>47.02888287430738</v>
      </c>
      <c r="F251" s="100">
        <v>82167.72905212826</v>
      </c>
      <c r="G251" s="100">
        <v>-58498.91936856068</v>
      </c>
      <c r="H251" s="100">
        <v>0</v>
      </c>
      <c r="I251" s="100">
        <v>0</v>
      </c>
      <c r="J251" s="100">
        <v>31885.582588780402</v>
      </c>
      <c r="K251" s="100">
        <v>73950.95614691543</v>
      </c>
      <c r="L251" s="100">
        <v>-42065.37355813503</v>
      </c>
      <c r="M251" s="136">
        <v>-42065.37355813503</v>
      </c>
    </row>
    <row r="252" spans="1:13" ht="11.25">
      <c r="A252" s="134"/>
      <c r="B252" s="157" t="s">
        <v>284</v>
      </c>
      <c r="C252" s="100">
        <v>776</v>
      </c>
      <c r="D252" s="100">
        <v>38794.49656411581</v>
      </c>
      <c r="E252" s="135">
        <v>49.99290794344821</v>
      </c>
      <c r="F252" s="100">
        <v>87783.83769902753</v>
      </c>
      <c r="G252" s="100">
        <v>-57767.724904814466</v>
      </c>
      <c r="H252" s="100">
        <v>0</v>
      </c>
      <c r="I252" s="100">
        <v>0</v>
      </c>
      <c r="J252" s="100">
        <v>38794.49656411581</v>
      </c>
      <c r="K252" s="100">
        <v>79005.45392912478</v>
      </c>
      <c r="L252" s="100">
        <v>-40210.957365008966</v>
      </c>
      <c r="M252" s="136">
        <v>-40210.957365008966</v>
      </c>
    </row>
    <row r="253" spans="1:13" ht="11.25">
      <c r="A253" s="134"/>
      <c r="B253" s="157" t="s">
        <v>285</v>
      </c>
      <c r="C253" s="100">
        <v>652</v>
      </c>
      <c r="D253" s="100">
        <v>22060.032909958016</v>
      </c>
      <c r="E253" s="135">
        <v>33.83440630361659</v>
      </c>
      <c r="F253" s="100">
        <v>73231.57929319932</v>
      </c>
      <c r="G253" s="100">
        <v>-58494.70431256124</v>
      </c>
      <c r="H253" s="100">
        <v>0</v>
      </c>
      <c r="I253" s="100">
        <v>0</v>
      </c>
      <c r="J253" s="100">
        <v>22060.032909958016</v>
      </c>
      <c r="K253" s="100">
        <v>65908.42136387939</v>
      </c>
      <c r="L253" s="100">
        <v>-43848.388453921376</v>
      </c>
      <c r="M253" s="136">
        <v>-43848.388453921376</v>
      </c>
    </row>
    <row r="254" spans="1:13" ht="11.25">
      <c r="A254" s="134"/>
      <c r="B254" s="157" t="s">
        <v>286</v>
      </c>
      <c r="C254" s="100">
        <v>945</v>
      </c>
      <c r="D254" s="100">
        <v>45219.864238267</v>
      </c>
      <c r="E254" s="135">
        <v>47.85170818864233</v>
      </c>
      <c r="F254" s="100">
        <v>112874.88470786937</v>
      </c>
      <c r="G254" s="100">
        <v>-78942.50894038929</v>
      </c>
      <c r="H254" s="100">
        <v>0</v>
      </c>
      <c r="I254" s="100">
        <v>0</v>
      </c>
      <c r="J254" s="100">
        <v>45219.864238267</v>
      </c>
      <c r="K254" s="100">
        <v>101587.39623708243</v>
      </c>
      <c r="L254" s="100">
        <v>-56367.53199881543</v>
      </c>
      <c r="M254" s="136">
        <v>-56367.53199881543</v>
      </c>
    </row>
    <row r="255" spans="1:13" ht="11.25">
      <c r="A255" s="134"/>
      <c r="B255" s="157" t="s">
        <v>287</v>
      </c>
      <c r="C255" s="100">
        <v>1127</v>
      </c>
      <c r="D255" s="100">
        <v>69358.27051429276</v>
      </c>
      <c r="E255" s="135">
        <v>61.54238732412845</v>
      </c>
      <c r="F255" s="100">
        <v>124036.41364740141</v>
      </c>
      <c r="G255" s="100">
        <v>-67081.7844978488</v>
      </c>
      <c r="H255" s="100">
        <v>0</v>
      </c>
      <c r="I255" s="100">
        <v>0</v>
      </c>
      <c r="J255" s="100">
        <v>69358.27051429276</v>
      </c>
      <c r="K255" s="100">
        <v>111632.77228266127</v>
      </c>
      <c r="L255" s="100">
        <v>-42274.501768368515</v>
      </c>
      <c r="M255" s="136">
        <v>-42274.501768368515</v>
      </c>
    </row>
    <row r="256" spans="1:13" ht="11.25">
      <c r="A256" s="134"/>
      <c r="B256" s="157" t="s">
        <v>288</v>
      </c>
      <c r="C256" s="100">
        <v>685</v>
      </c>
      <c r="D256" s="100">
        <v>21647.68421084617</v>
      </c>
      <c r="E256" s="135">
        <v>31.602458701965215</v>
      </c>
      <c r="F256" s="100">
        <v>73309.39559740134</v>
      </c>
      <c r="G256" s="100">
        <v>-58992.650946295296</v>
      </c>
      <c r="H256" s="100">
        <v>0</v>
      </c>
      <c r="I256" s="100">
        <v>0</v>
      </c>
      <c r="J256" s="100">
        <v>21647.68421084617</v>
      </c>
      <c r="K256" s="100">
        <v>65978.4560376612</v>
      </c>
      <c r="L256" s="100">
        <v>-44330.771826815035</v>
      </c>
      <c r="M256" s="136">
        <v>-44330.771826815035</v>
      </c>
    </row>
    <row r="257" spans="1:13" ht="11.25">
      <c r="A257" s="134"/>
      <c r="B257" s="157" t="s">
        <v>289</v>
      </c>
      <c r="C257" s="100">
        <v>1571</v>
      </c>
      <c r="D257" s="100">
        <v>64714.03471980951</v>
      </c>
      <c r="E257" s="135">
        <v>41.19289288339243</v>
      </c>
      <c r="F257" s="100">
        <v>184469.0786158656</v>
      </c>
      <c r="G257" s="100">
        <v>-138201.95175764267</v>
      </c>
      <c r="H257" s="100">
        <v>0</v>
      </c>
      <c r="I257" s="100">
        <v>0</v>
      </c>
      <c r="J257" s="100">
        <v>64714.03471980951</v>
      </c>
      <c r="K257" s="100">
        <v>166022.17075427904</v>
      </c>
      <c r="L257" s="100">
        <v>-101308.13603446953</v>
      </c>
      <c r="M257" s="136">
        <v>-101308.13603446953</v>
      </c>
    </row>
    <row r="258" spans="1:13" ht="11.25">
      <c r="A258" s="134"/>
      <c r="B258" s="157" t="s">
        <v>290</v>
      </c>
      <c r="C258" s="100">
        <v>959</v>
      </c>
      <c r="D258" s="100">
        <v>51462.267959945515</v>
      </c>
      <c r="E258" s="135">
        <v>53.662427486908776</v>
      </c>
      <c r="F258" s="100">
        <v>115661.39100411431</v>
      </c>
      <c r="G258" s="100">
        <v>-75765.26214458022</v>
      </c>
      <c r="H258" s="100">
        <v>0</v>
      </c>
      <c r="I258" s="100">
        <v>0</v>
      </c>
      <c r="J258" s="100">
        <v>51462.267959945515</v>
      </c>
      <c r="K258" s="100">
        <v>104095.25190370288</v>
      </c>
      <c r="L258" s="100">
        <v>-52632.98394375737</v>
      </c>
      <c r="M258" s="136">
        <v>-52632.98394375737</v>
      </c>
    </row>
    <row r="259" spans="1:13" ht="11.25">
      <c r="A259" s="134"/>
      <c r="B259" s="157" t="s">
        <v>291</v>
      </c>
      <c r="C259" s="100">
        <v>1019</v>
      </c>
      <c r="D259" s="100">
        <v>34997.54530060762</v>
      </c>
      <c r="E259" s="135">
        <v>34.34499048145988</v>
      </c>
      <c r="F259" s="100">
        <v>119343.62830897639</v>
      </c>
      <c r="G259" s="100">
        <v>-96280.44583926641</v>
      </c>
      <c r="H259" s="100">
        <v>0</v>
      </c>
      <c r="I259" s="100">
        <v>0</v>
      </c>
      <c r="J259" s="100">
        <v>34997.54530060762</v>
      </c>
      <c r="K259" s="100">
        <v>107409.26547807874</v>
      </c>
      <c r="L259" s="100">
        <v>-72411.72017747111</v>
      </c>
      <c r="M259" s="136">
        <v>-72411.72017747111</v>
      </c>
    </row>
    <row r="260" spans="1:13" ht="11.25">
      <c r="A260" s="134"/>
      <c r="B260" s="157" t="s">
        <v>292</v>
      </c>
      <c r="C260" s="100">
        <v>826</v>
      </c>
      <c r="D260" s="100">
        <v>32899.86561162653</v>
      </c>
      <c r="E260" s="135">
        <v>39.83034577678756</v>
      </c>
      <c r="F260" s="100">
        <v>94763.71951030678</v>
      </c>
      <c r="G260" s="100">
        <v>-71340.22584971093</v>
      </c>
      <c r="H260" s="100">
        <v>0</v>
      </c>
      <c r="I260" s="100">
        <v>0</v>
      </c>
      <c r="J260" s="100">
        <v>32899.86561162653</v>
      </c>
      <c r="K260" s="100">
        <v>85287.3475592761</v>
      </c>
      <c r="L260" s="100">
        <v>-52387.48194764957</v>
      </c>
      <c r="M260" s="136">
        <v>-52387.48194764957</v>
      </c>
    </row>
    <row r="261" spans="1:13" ht="11.25">
      <c r="A261" s="134"/>
      <c r="B261" s="157" t="s">
        <v>293</v>
      </c>
      <c r="C261" s="100">
        <v>1080</v>
      </c>
      <c r="D261" s="100">
        <v>43734.99549430748</v>
      </c>
      <c r="E261" s="135">
        <v>40.49536619843285</v>
      </c>
      <c r="F261" s="100">
        <v>116875.07761268891</v>
      </c>
      <c r="G261" s="100">
        <v>-84827.58987965033</v>
      </c>
      <c r="H261" s="100">
        <v>0</v>
      </c>
      <c r="I261" s="100">
        <v>0</v>
      </c>
      <c r="J261" s="100">
        <v>43734.99549430748</v>
      </c>
      <c r="K261" s="100">
        <v>105187.56985142002</v>
      </c>
      <c r="L261" s="100">
        <v>-61452.57435711254</v>
      </c>
      <c r="M261" s="136">
        <v>-61452.57435711254</v>
      </c>
    </row>
    <row r="262" spans="1:13" ht="11.25">
      <c r="A262" s="134"/>
      <c r="B262" s="157" t="s">
        <v>294</v>
      </c>
      <c r="C262" s="100">
        <v>844</v>
      </c>
      <c r="D262" s="100">
        <v>43894.42574536866</v>
      </c>
      <c r="E262" s="135">
        <v>52.00761344237993</v>
      </c>
      <c r="F262" s="100">
        <v>94182.4408562918</v>
      </c>
      <c r="G262" s="100">
        <v>-59706.25919655232</v>
      </c>
      <c r="H262" s="100">
        <v>0</v>
      </c>
      <c r="I262" s="100">
        <v>0</v>
      </c>
      <c r="J262" s="100">
        <v>43894.42574536866</v>
      </c>
      <c r="K262" s="100">
        <v>84764.19677066262</v>
      </c>
      <c r="L262" s="100">
        <v>-40869.77102529396</v>
      </c>
      <c r="M262" s="136">
        <v>-40869.77102529396</v>
      </c>
    </row>
    <row r="263" spans="1:13" ht="11.25">
      <c r="A263" s="134"/>
      <c r="B263" s="157" t="s">
        <v>295</v>
      </c>
      <c r="C263" s="100">
        <v>682</v>
      </c>
      <c r="D263" s="100">
        <v>33476.498642083345</v>
      </c>
      <c r="E263" s="135">
        <v>49.08577513501957</v>
      </c>
      <c r="F263" s="100">
        <v>79822.67739702541</v>
      </c>
      <c r="G263" s="100">
        <v>-54328.44649464461</v>
      </c>
      <c r="H263" s="100">
        <v>0</v>
      </c>
      <c r="I263" s="100">
        <v>0</v>
      </c>
      <c r="J263" s="100">
        <v>33476.498642083345</v>
      </c>
      <c r="K263" s="100">
        <v>71840.40965732287</v>
      </c>
      <c r="L263" s="100">
        <v>-38363.91101523953</v>
      </c>
      <c r="M263" s="136">
        <v>-38363.91101523953</v>
      </c>
    </row>
    <row r="264" spans="1:13" ht="11.25">
      <c r="A264" s="134"/>
      <c r="B264" s="157" t="s">
        <v>296</v>
      </c>
      <c r="C264" s="100">
        <v>389</v>
      </c>
      <c r="D264" s="100">
        <v>13581.22352109686</v>
      </c>
      <c r="E264" s="135">
        <v>34.91317100539038</v>
      </c>
      <c r="F264" s="100">
        <v>44852.14004636292</v>
      </c>
      <c r="G264" s="100">
        <v>-35756.13052990235</v>
      </c>
      <c r="H264" s="100">
        <v>0</v>
      </c>
      <c r="I264" s="100">
        <v>0</v>
      </c>
      <c r="J264" s="100">
        <v>13581.22352109686</v>
      </c>
      <c r="K264" s="100">
        <v>40366.92604172663</v>
      </c>
      <c r="L264" s="100">
        <v>-26785.70252062977</v>
      </c>
      <c r="M264" s="136">
        <v>-26785.70252062977</v>
      </c>
    </row>
    <row r="265" spans="1:13" ht="11.25">
      <c r="A265" s="134"/>
      <c r="B265" s="157" t="s">
        <v>297</v>
      </c>
      <c r="C265" s="100">
        <v>755</v>
      </c>
      <c r="D265" s="100">
        <v>19704.532860841824</v>
      </c>
      <c r="E265" s="135">
        <v>26.09871902098255</v>
      </c>
      <c r="F265" s="100">
        <v>85534.59350313454</v>
      </c>
      <c r="G265" s="100">
        <v>-74383.51999260618</v>
      </c>
      <c r="H265" s="100">
        <v>0</v>
      </c>
      <c r="I265" s="100">
        <v>0</v>
      </c>
      <c r="J265" s="100">
        <v>19704.532860841824</v>
      </c>
      <c r="K265" s="100">
        <v>76981.13415282109</v>
      </c>
      <c r="L265" s="100">
        <v>-57276.60129197927</v>
      </c>
      <c r="M265" s="136">
        <v>-57276.60129197927</v>
      </c>
    </row>
    <row r="266" spans="1:13" ht="11.25">
      <c r="A266" s="134"/>
      <c r="B266" s="157" t="s">
        <v>298</v>
      </c>
      <c r="C266" s="100">
        <v>1147</v>
      </c>
      <c r="D266" s="100">
        <v>44028.1618986846</v>
      </c>
      <c r="E266" s="135">
        <v>38.38549424471194</v>
      </c>
      <c r="F266" s="100">
        <v>133779.47991473475</v>
      </c>
      <c r="G266" s="100">
        <v>-103129.26600752363</v>
      </c>
      <c r="H266" s="100">
        <v>0</v>
      </c>
      <c r="I266" s="100">
        <v>0</v>
      </c>
      <c r="J266" s="100">
        <v>44028.1618986846</v>
      </c>
      <c r="K266" s="100">
        <v>120401.53192326128</v>
      </c>
      <c r="L266" s="100">
        <v>-76373.37002457668</v>
      </c>
      <c r="M266" s="136">
        <v>-76373.37002457668</v>
      </c>
    </row>
    <row r="267" spans="1:13" ht="11.25">
      <c r="A267" s="134"/>
      <c r="B267" s="157" t="s">
        <v>299</v>
      </c>
      <c r="C267" s="100">
        <v>895</v>
      </c>
      <c r="D267" s="100">
        <v>47256.855997022925</v>
      </c>
      <c r="E267" s="135">
        <v>52.80095642125467</v>
      </c>
      <c r="F267" s="100">
        <v>104936.89293535934</v>
      </c>
      <c r="G267" s="100">
        <v>-68173.72623187235</v>
      </c>
      <c r="H267" s="100">
        <v>0</v>
      </c>
      <c r="I267" s="100">
        <v>0</v>
      </c>
      <c r="J267" s="100">
        <v>47256.855997022925</v>
      </c>
      <c r="K267" s="100">
        <v>94443.2036418234</v>
      </c>
      <c r="L267" s="100">
        <v>-47186.34764480048</v>
      </c>
      <c r="M267" s="136">
        <v>-47186.34764480048</v>
      </c>
    </row>
    <row r="268" spans="1:13" ht="11.25">
      <c r="A268" s="134"/>
      <c r="B268" s="157" t="s">
        <v>300</v>
      </c>
      <c r="C268" s="100">
        <v>544</v>
      </c>
      <c r="D268" s="100">
        <v>23780.773329866777</v>
      </c>
      <c r="E268" s="135">
        <v>43.714656856372756</v>
      </c>
      <c r="F268" s="100">
        <v>62250.23716585416</v>
      </c>
      <c r="G268" s="100">
        <v>-44694.4875525728</v>
      </c>
      <c r="H268" s="100">
        <v>0</v>
      </c>
      <c r="I268" s="100">
        <v>0</v>
      </c>
      <c r="J268" s="100">
        <v>23780.773329866777</v>
      </c>
      <c r="K268" s="100">
        <v>56025.21344926874</v>
      </c>
      <c r="L268" s="100">
        <v>-32244.440119401963</v>
      </c>
      <c r="M268" s="136">
        <v>-32244.440119401963</v>
      </c>
    </row>
    <row r="269" spans="1:13" ht="11.25">
      <c r="A269" s="134"/>
      <c r="B269" s="157" t="s">
        <v>301</v>
      </c>
      <c r="C269" s="100">
        <v>761</v>
      </c>
      <c r="D269" s="100">
        <v>45607.40682833317</v>
      </c>
      <c r="E269" s="135">
        <v>59.930889393341886</v>
      </c>
      <c r="F269" s="100">
        <v>83331.21151241018</v>
      </c>
      <c r="G269" s="100">
        <v>-46056.925835318034</v>
      </c>
      <c r="H269" s="100">
        <v>0</v>
      </c>
      <c r="I269" s="100">
        <v>0</v>
      </c>
      <c r="J269" s="100">
        <v>45607.40682833317</v>
      </c>
      <c r="K269" s="100">
        <v>74998.09036116916</v>
      </c>
      <c r="L269" s="100">
        <v>-29390.68353283599</v>
      </c>
      <c r="M269" s="136">
        <v>-29390.68353283599</v>
      </c>
    </row>
    <row r="270" spans="1:13" ht="11.25">
      <c r="A270" s="134"/>
      <c r="B270" s="157" t="s">
        <v>302</v>
      </c>
      <c r="C270" s="100">
        <v>878</v>
      </c>
      <c r="D270" s="100">
        <v>25601.66178744725</v>
      </c>
      <c r="E270" s="135">
        <v>29.159068095042425</v>
      </c>
      <c r="F270" s="100">
        <v>101972.18392904128</v>
      </c>
      <c r="G270" s="100">
        <v>-86567.74053449815</v>
      </c>
      <c r="H270" s="100">
        <v>0</v>
      </c>
      <c r="I270" s="100">
        <v>0</v>
      </c>
      <c r="J270" s="100">
        <v>25601.66178744725</v>
      </c>
      <c r="K270" s="100">
        <v>91774.96553613716</v>
      </c>
      <c r="L270" s="100">
        <v>-66173.30374868991</v>
      </c>
      <c r="M270" s="136">
        <v>-66173.30374868991</v>
      </c>
    </row>
    <row r="271" spans="1:13" ht="11.25">
      <c r="A271" s="134"/>
      <c r="B271" s="157" t="s">
        <v>303</v>
      </c>
      <c r="C271" s="100">
        <v>1774</v>
      </c>
      <c r="D271" s="100">
        <v>90071.91443346816</v>
      </c>
      <c r="E271" s="135">
        <v>50.77334522743414</v>
      </c>
      <c r="F271" s="100">
        <v>200175.08829988353</v>
      </c>
      <c r="G271" s="100">
        <v>-130120.68269640373</v>
      </c>
      <c r="H271" s="100">
        <v>0</v>
      </c>
      <c r="I271" s="100">
        <v>0</v>
      </c>
      <c r="J271" s="100">
        <v>90071.91443346816</v>
      </c>
      <c r="K271" s="100">
        <v>180157.57946989516</v>
      </c>
      <c r="L271" s="100">
        <v>-90085.665036427</v>
      </c>
      <c r="M271" s="136">
        <v>-90085.665036427</v>
      </c>
    </row>
    <row r="272" spans="1:13" ht="11.25">
      <c r="A272" s="156" t="s">
        <v>69</v>
      </c>
      <c r="B272" s="157" t="s">
        <v>304</v>
      </c>
      <c r="C272" s="100">
        <v>13140</v>
      </c>
      <c r="D272" s="100">
        <v>1456794.662784289</v>
      </c>
      <c r="E272" s="135">
        <v>110.86717372787588</v>
      </c>
      <c r="F272" s="100">
        <v>1474141.76511004</v>
      </c>
      <c r="G272" s="100">
        <v>-164761.27883675508</v>
      </c>
      <c r="H272" s="100">
        <v>0</v>
      </c>
      <c r="I272" s="100">
        <v>0</v>
      </c>
      <c r="J272" s="100">
        <v>1456794.662784289</v>
      </c>
      <c r="K272" s="100">
        <v>1326727.588599036</v>
      </c>
      <c r="L272" s="100">
        <v>0</v>
      </c>
      <c r="M272" s="136">
        <v>0</v>
      </c>
    </row>
    <row r="273" spans="1:13" ht="11.25">
      <c r="A273" s="134"/>
      <c r="B273" s="157" t="s">
        <v>305</v>
      </c>
      <c r="C273" s="100">
        <v>4038</v>
      </c>
      <c r="D273" s="100">
        <v>378062.2216804883</v>
      </c>
      <c r="E273" s="135">
        <v>93.62610739982375</v>
      </c>
      <c r="F273" s="100">
        <v>463531.5971884817</v>
      </c>
      <c r="G273" s="100">
        <v>-131822.53522684157</v>
      </c>
      <c r="H273" s="100">
        <v>0</v>
      </c>
      <c r="I273" s="100">
        <v>0</v>
      </c>
      <c r="J273" s="100">
        <v>378062.2216804883</v>
      </c>
      <c r="K273" s="100">
        <v>417178.4374696335</v>
      </c>
      <c r="L273" s="100">
        <v>-39116.21578914521</v>
      </c>
      <c r="M273" s="136">
        <v>-39116.21578914521</v>
      </c>
    </row>
    <row r="274" spans="1:13" ht="11.25">
      <c r="A274" s="156"/>
      <c r="B274" s="157" t="s">
        <v>306</v>
      </c>
      <c r="C274" s="100">
        <v>2005</v>
      </c>
      <c r="D274" s="100">
        <v>173038.8850609181</v>
      </c>
      <c r="E274" s="135">
        <v>86.30368332215367</v>
      </c>
      <c r="F274" s="100">
        <v>236126.88964769174</v>
      </c>
      <c r="G274" s="100">
        <v>-86700.69355154282</v>
      </c>
      <c r="H274" s="100">
        <v>0</v>
      </c>
      <c r="I274" s="100">
        <v>0</v>
      </c>
      <c r="J274" s="100">
        <v>173038.8850609181</v>
      </c>
      <c r="K274" s="100">
        <v>212514.20068292256</v>
      </c>
      <c r="L274" s="100">
        <v>-39475.31562200445</v>
      </c>
      <c r="M274" s="136">
        <v>-39475.31562200445</v>
      </c>
    </row>
    <row r="275" spans="1:13" ht="11.25">
      <c r="A275" s="134"/>
      <c r="B275" s="157" t="s">
        <v>307</v>
      </c>
      <c r="C275" s="100">
        <v>1038</v>
      </c>
      <c r="D275" s="100">
        <v>78036.75268472217</v>
      </c>
      <c r="E275" s="135">
        <v>75.17991588123523</v>
      </c>
      <c r="F275" s="100">
        <v>122159.30682531945</v>
      </c>
      <c r="G275" s="100">
        <v>-56338.48482312921</v>
      </c>
      <c r="H275" s="100">
        <v>0</v>
      </c>
      <c r="I275" s="100">
        <v>0</v>
      </c>
      <c r="J275" s="100">
        <v>78036.75268472217</v>
      </c>
      <c r="K275" s="100">
        <v>109943.3761427875</v>
      </c>
      <c r="L275" s="100">
        <v>-31906.623458065325</v>
      </c>
      <c r="M275" s="136">
        <v>-31906.623458065325</v>
      </c>
    </row>
    <row r="276" spans="1:13" ht="11.25">
      <c r="A276" s="134"/>
      <c r="B276" s="157" t="s">
        <v>308</v>
      </c>
      <c r="C276" s="100">
        <v>901</v>
      </c>
      <c r="D276" s="100">
        <v>54332.466905530586</v>
      </c>
      <c r="E276" s="135">
        <v>60.302405000588884</v>
      </c>
      <c r="F276" s="100">
        <v>107748.62828065158</v>
      </c>
      <c r="G276" s="100">
        <v>-64191.024203186156</v>
      </c>
      <c r="H276" s="100">
        <v>0</v>
      </c>
      <c r="I276" s="100">
        <v>0</v>
      </c>
      <c r="J276" s="100">
        <v>54332.466905530586</v>
      </c>
      <c r="K276" s="100">
        <v>96973.76545258643</v>
      </c>
      <c r="L276" s="100">
        <v>-42641.29854705585</v>
      </c>
      <c r="M276" s="136">
        <v>-42641.29854705585</v>
      </c>
    </row>
    <row r="277" spans="1:13" ht="11.25">
      <c r="A277" s="134"/>
      <c r="B277" s="157" t="s">
        <v>309</v>
      </c>
      <c r="C277" s="100">
        <v>464</v>
      </c>
      <c r="D277" s="100">
        <v>40516.47981928564</v>
      </c>
      <c r="E277" s="135">
        <v>87.3199996105294</v>
      </c>
      <c r="F277" s="100">
        <v>56198.0047956708</v>
      </c>
      <c r="G277" s="100">
        <v>-21301.32545595224</v>
      </c>
      <c r="H277" s="100">
        <v>0</v>
      </c>
      <c r="I277" s="100">
        <v>0</v>
      </c>
      <c r="J277" s="100">
        <v>40516.47981928564</v>
      </c>
      <c r="K277" s="100">
        <v>50578.20431610372</v>
      </c>
      <c r="L277" s="100">
        <v>-10061.724496818082</v>
      </c>
      <c r="M277" s="136">
        <v>-10061.724496818082</v>
      </c>
    </row>
    <row r="278" spans="1:13" ht="11.25">
      <c r="A278" s="134"/>
      <c r="B278" s="157" t="s">
        <v>310</v>
      </c>
      <c r="C278" s="100">
        <v>973</v>
      </c>
      <c r="D278" s="100">
        <v>66921.72399996458</v>
      </c>
      <c r="E278" s="135">
        <v>68.7787502569009</v>
      </c>
      <c r="F278" s="100">
        <v>116967.10288141915</v>
      </c>
      <c r="G278" s="100">
        <v>-61742.08916959648</v>
      </c>
      <c r="H278" s="100">
        <v>0</v>
      </c>
      <c r="I278" s="100">
        <v>0</v>
      </c>
      <c r="J278" s="100">
        <v>66921.72399996458</v>
      </c>
      <c r="K278" s="100">
        <v>105270.39259327724</v>
      </c>
      <c r="L278" s="100">
        <v>-38348.66859331266</v>
      </c>
      <c r="M278" s="136">
        <v>-38348.66859331266</v>
      </c>
    </row>
    <row r="279" spans="1:13" ht="11.25">
      <c r="A279" s="134"/>
      <c r="B279" s="157" t="s">
        <v>311</v>
      </c>
      <c r="C279" s="100">
        <v>2356</v>
      </c>
      <c r="D279" s="100">
        <v>218919.39279595006</v>
      </c>
      <c r="E279" s="135">
        <v>92.91994600846776</v>
      </c>
      <c r="F279" s="100">
        <v>270268.0884681371</v>
      </c>
      <c r="G279" s="100">
        <v>-78375.50451900071</v>
      </c>
      <c r="H279" s="100">
        <v>0</v>
      </c>
      <c r="I279" s="100">
        <v>0</v>
      </c>
      <c r="J279" s="100">
        <v>218919.39279595006</v>
      </c>
      <c r="K279" s="100">
        <v>243241.2796213234</v>
      </c>
      <c r="L279" s="100">
        <v>-24321.886825373338</v>
      </c>
      <c r="M279" s="136">
        <v>-24321.886825373338</v>
      </c>
    </row>
    <row r="280" spans="1:13" ht="11.25">
      <c r="A280" s="134"/>
      <c r="B280" s="157" t="s">
        <v>312</v>
      </c>
      <c r="C280" s="100">
        <v>1412</v>
      </c>
      <c r="D280" s="100">
        <v>76692.68761810265</v>
      </c>
      <c r="E280" s="135">
        <v>54.314934573727086</v>
      </c>
      <c r="F280" s="100">
        <v>174369.93093343632</v>
      </c>
      <c r="G280" s="100">
        <v>-115114.2364086773</v>
      </c>
      <c r="H280" s="100">
        <v>0</v>
      </c>
      <c r="I280" s="100">
        <v>0</v>
      </c>
      <c r="J280" s="100">
        <v>76692.68761810265</v>
      </c>
      <c r="K280" s="100">
        <v>156932.9378400927</v>
      </c>
      <c r="L280" s="100">
        <v>-80240.25022199005</v>
      </c>
      <c r="M280" s="136">
        <v>-80240.25022199005</v>
      </c>
    </row>
    <row r="281" spans="1:13" ht="11.25">
      <c r="A281" s="134"/>
      <c r="B281" s="157" t="s">
        <v>313</v>
      </c>
      <c r="C281" s="100">
        <v>832</v>
      </c>
      <c r="D281" s="100">
        <v>58322.79376538664</v>
      </c>
      <c r="E281" s="135">
        <v>70.09951173724356</v>
      </c>
      <c r="F281" s="100">
        <v>97229.99689789939</v>
      </c>
      <c r="G281" s="100">
        <v>-48630.20282230269</v>
      </c>
      <c r="H281" s="100">
        <v>0</v>
      </c>
      <c r="I281" s="100">
        <v>0</v>
      </c>
      <c r="J281" s="100">
        <v>58322.79376538664</v>
      </c>
      <c r="K281" s="100">
        <v>87506.99720810945</v>
      </c>
      <c r="L281" s="100">
        <v>-29184.203442722806</v>
      </c>
      <c r="M281" s="136">
        <v>-29184.203442722806</v>
      </c>
    </row>
    <row r="282" spans="1:13" ht="11.25">
      <c r="A282" s="134"/>
      <c r="B282" s="157" t="s">
        <v>314</v>
      </c>
      <c r="C282" s="100">
        <v>1136</v>
      </c>
      <c r="D282" s="100">
        <v>92537.45331125414</v>
      </c>
      <c r="E282" s="135">
        <v>81.45902580216034</v>
      </c>
      <c r="F282" s="100">
        <v>136298.67051266212</v>
      </c>
      <c r="G282" s="100">
        <v>-57391.084252674205</v>
      </c>
      <c r="H282" s="100">
        <v>0</v>
      </c>
      <c r="I282" s="100">
        <v>0</v>
      </c>
      <c r="J282" s="100">
        <v>92537.45331125414</v>
      </c>
      <c r="K282" s="100">
        <v>122668.80346139592</v>
      </c>
      <c r="L282" s="100">
        <v>-30131.350150141778</v>
      </c>
      <c r="M282" s="136">
        <v>-30131.350150141778</v>
      </c>
    </row>
    <row r="283" spans="1:13" s="160" customFormat="1" ht="11.25">
      <c r="A283" s="134"/>
      <c r="B283" s="157" t="s">
        <v>315</v>
      </c>
      <c r="C283" s="100">
        <v>1022</v>
      </c>
      <c r="D283" s="100">
        <v>107227.22871948921</v>
      </c>
      <c r="E283" s="135">
        <v>104.919010488737</v>
      </c>
      <c r="F283" s="100">
        <v>119595.72959415708</v>
      </c>
      <c r="G283" s="100">
        <v>-24328.073834083567</v>
      </c>
      <c r="H283" s="100">
        <v>0</v>
      </c>
      <c r="I283" s="100">
        <v>0</v>
      </c>
      <c r="J283" s="100">
        <v>107227.22871948921</v>
      </c>
      <c r="K283" s="157">
        <v>107636.15663474138</v>
      </c>
      <c r="L283" s="157">
        <v>-408.9279152521631</v>
      </c>
      <c r="M283" s="136">
        <v>-408.9279152521631</v>
      </c>
    </row>
    <row r="284" spans="1:13" ht="11.25">
      <c r="A284" s="134"/>
      <c r="B284" s="157" t="s">
        <v>316</v>
      </c>
      <c r="C284" s="100">
        <v>582</v>
      </c>
      <c r="D284" s="100">
        <v>40200.80426183095</v>
      </c>
      <c r="E284" s="135">
        <v>69.07354684163393</v>
      </c>
      <c r="F284" s="100">
        <v>68748.92423767415</v>
      </c>
      <c r="G284" s="100">
        <v>-35423.012399610605</v>
      </c>
      <c r="H284" s="100">
        <v>0</v>
      </c>
      <c r="I284" s="100">
        <v>0</v>
      </c>
      <c r="J284" s="100">
        <v>40200.80426183095</v>
      </c>
      <c r="K284" s="100">
        <v>61874.03181390673</v>
      </c>
      <c r="L284" s="100">
        <v>-21673.227552075783</v>
      </c>
      <c r="M284" s="136">
        <v>-21673.227552075783</v>
      </c>
    </row>
    <row r="285" spans="1:13" ht="11.25">
      <c r="A285" s="134"/>
      <c r="B285" s="157" t="s">
        <v>317</v>
      </c>
      <c r="C285" s="100">
        <v>1255</v>
      </c>
      <c r="D285" s="100">
        <v>151225.78589075743</v>
      </c>
      <c r="E285" s="135">
        <v>120.49863417590232</v>
      </c>
      <c r="F285" s="100">
        <v>145338.62913756064</v>
      </c>
      <c r="G285" s="100">
        <v>-8646.70616055929</v>
      </c>
      <c r="H285" s="100">
        <v>0</v>
      </c>
      <c r="I285" s="100">
        <v>0</v>
      </c>
      <c r="J285" s="100">
        <v>151225.78589075743</v>
      </c>
      <c r="K285" s="100">
        <v>130804.76622380457</v>
      </c>
      <c r="L285" s="100">
        <v>0</v>
      </c>
      <c r="M285" s="136">
        <v>0</v>
      </c>
    </row>
    <row r="286" spans="1:13" ht="11.25">
      <c r="A286" s="134"/>
      <c r="B286" s="157" t="s">
        <v>318</v>
      </c>
      <c r="C286" s="100">
        <v>1283</v>
      </c>
      <c r="D286" s="100">
        <v>84907.0380070726</v>
      </c>
      <c r="E286" s="135">
        <v>66.17851754253515</v>
      </c>
      <c r="F286" s="100">
        <v>149891.79493266542</v>
      </c>
      <c r="G286" s="100">
        <v>-79973.93641885936</v>
      </c>
      <c r="H286" s="100">
        <v>0</v>
      </c>
      <c r="I286" s="100">
        <v>0</v>
      </c>
      <c r="J286" s="100">
        <v>84907.0380070726</v>
      </c>
      <c r="K286" s="100">
        <v>134902.61543939888</v>
      </c>
      <c r="L286" s="100">
        <v>-49995.57743232629</v>
      </c>
      <c r="M286" s="136">
        <v>-49995.57743232629</v>
      </c>
    </row>
    <row r="287" spans="1:13" ht="11.25">
      <c r="A287" s="134"/>
      <c r="B287" s="157" t="s">
        <v>319</v>
      </c>
      <c r="C287" s="100">
        <v>1757</v>
      </c>
      <c r="D287" s="100">
        <v>177954.56220792705</v>
      </c>
      <c r="E287" s="135">
        <v>101.28318850764204</v>
      </c>
      <c r="F287" s="100">
        <v>208862.20854165882</v>
      </c>
      <c r="G287" s="100">
        <v>-51793.867187897646</v>
      </c>
      <c r="H287" s="100">
        <v>0</v>
      </c>
      <c r="I287" s="100">
        <v>0</v>
      </c>
      <c r="J287" s="100">
        <v>177954.56220792705</v>
      </c>
      <c r="K287" s="100">
        <v>187975.98768749292</v>
      </c>
      <c r="L287" s="100">
        <v>-10021.425479565863</v>
      </c>
      <c r="M287" s="136">
        <v>-10021.425479565863</v>
      </c>
    </row>
    <row r="288" spans="1:13" s="160" customFormat="1" ht="11.25">
      <c r="A288" s="134"/>
      <c r="B288" s="157" t="s">
        <v>320</v>
      </c>
      <c r="C288" s="100">
        <v>892</v>
      </c>
      <c r="D288" s="100">
        <v>51380.35578963609</v>
      </c>
      <c r="E288" s="135">
        <v>57.601295728291575</v>
      </c>
      <c r="F288" s="100">
        <v>108913.16875689366</v>
      </c>
      <c r="G288" s="100">
        <v>-68424.12984294695</v>
      </c>
      <c r="H288" s="100">
        <v>0</v>
      </c>
      <c r="I288" s="100">
        <v>0</v>
      </c>
      <c r="J288" s="100">
        <v>51380.35578963609</v>
      </c>
      <c r="K288" s="157">
        <v>98021.8518812043</v>
      </c>
      <c r="L288" s="157">
        <v>-46641.49609156822</v>
      </c>
      <c r="M288" s="136">
        <v>-46641.49609156822</v>
      </c>
    </row>
    <row r="289" spans="1:13" ht="11.25">
      <c r="A289" s="134"/>
      <c r="B289" s="157" t="s">
        <v>321</v>
      </c>
      <c r="C289" s="100">
        <v>1122</v>
      </c>
      <c r="D289" s="100">
        <v>53470.322852888305</v>
      </c>
      <c r="E289" s="135">
        <v>47.65625922717318</v>
      </c>
      <c r="F289" s="100">
        <v>142978.75061707795</v>
      </c>
      <c r="G289" s="100">
        <v>-103806.30282589745</v>
      </c>
      <c r="H289" s="100">
        <v>0</v>
      </c>
      <c r="I289" s="100">
        <v>0</v>
      </c>
      <c r="J289" s="100">
        <v>53470.322852888305</v>
      </c>
      <c r="K289" s="100">
        <v>128680.87555537015</v>
      </c>
      <c r="L289" s="100">
        <v>-75210.55270248184</v>
      </c>
      <c r="M289" s="136">
        <v>-75210.55270248184</v>
      </c>
    </row>
    <row r="290" spans="1:13" ht="11.25">
      <c r="A290" s="134"/>
      <c r="B290" s="157" t="s">
        <v>322</v>
      </c>
      <c r="C290" s="100">
        <v>1201</v>
      </c>
      <c r="D290" s="100">
        <v>69949.5058409272</v>
      </c>
      <c r="E290" s="135">
        <v>58.24271926804929</v>
      </c>
      <c r="F290" s="100">
        <v>144084.51149996088</v>
      </c>
      <c r="G290" s="100">
        <v>-88543.45680902975</v>
      </c>
      <c r="H290" s="100">
        <v>0</v>
      </c>
      <c r="I290" s="100">
        <v>0</v>
      </c>
      <c r="J290" s="100">
        <v>69949.5058409272</v>
      </c>
      <c r="K290" s="100">
        <v>129676.0603499648</v>
      </c>
      <c r="L290" s="100">
        <v>-59726.554509037596</v>
      </c>
      <c r="M290" s="136">
        <v>-59726.554509037596</v>
      </c>
    </row>
    <row r="291" spans="1:13" ht="11.25">
      <c r="A291" s="156" t="s">
        <v>70</v>
      </c>
      <c r="B291" s="157" t="s">
        <v>323</v>
      </c>
      <c r="C291" s="100">
        <v>5617</v>
      </c>
      <c r="D291" s="100">
        <v>589275.0729085985</v>
      </c>
      <c r="E291" s="135">
        <v>104.9092171815201</v>
      </c>
      <c r="F291" s="100">
        <v>638200.5097947323</v>
      </c>
      <c r="G291" s="100">
        <v>-112745.48786560714</v>
      </c>
      <c r="H291" s="100">
        <v>0</v>
      </c>
      <c r="I291" s="100">
        <v>0</v>
      </c>
      <c r="J291" s="100">
        <v>589275.0729085985</v>
      </c>
      <c r="K291" s="100">
        <v>574380.4588152592</v>
      </c>
      <c r="L291" s="100">
        <v>0</v>
      </c>
      <c r="M291" s="136">
        <v>0</v>
      </c>
    </row>
    <row r="292" spans="1:13" ht="11.25">
      <c r="A292" s="134"/>
      <c r="B292" s="157" t="s">
        <v>324</v>
      </c>
      <c r="C292" s="100">
        <v>2352</v>
      </c>
      <c r="D292" s="100">
        <v>197284.98388545826</v>
      </c>
      <c r="E292" s="135">
        <v>83.87967001932749</v>
      </c>
      <c r="F292" s="100">
        <v>273675.1206488937</v>
      </c>
      <c r="G292" s="100">
        <v>-103757.6488283248</v>
      </c>
      <c r="H292" s="100">
        <v>0</v>
      </c>
      <c r="I292" s="100">
        <v>0</v>
      </c>
      <c r="J292" s="100">
        <v>197284.98388545826</v>
      </c>
      <c r="K292" s="100">
        <v>246307.60858400434</v>
      </c>
      <c r="L292" s="100">
        <v>-49022.624698546075</v>
      </c>
      <c r="M292" s="136">
        <v>-49022.624698546075</v>
      </c>
    </row>
    <row r="293" spans="1:13" ht="11.25">
      <c r="A293" s="156"/>
      <c r="B293" s="157" t="s">
        <v>325</v>
      </c>
      <c r="C293" s="100">
        <v>4304</v>
      </c>
      <c r="D293" s="100">
        <v>641344.087342267</v>
      </c>
      <c r="E293" s="135">
        <v>149.01117270963454</v>
      </c>
      <c r="F293" s="100">
        <v>480687.48877995973</v>
      </c>
      <c r="G293" s="100">
        <v>112587.84968431131</v>
      </c>
      <c r="H293" s="100">
        <v>50664.53235794009</v>
      </c>
      <c r="I293" s="100">
        <v>50664.53235794009</v>
      </c>
      <c r="J293" s="100">
        <v>590679.5549843269</v>
      </c>
      <c r="K293" s="100">
        <v>432618.7399019638</v>
      </c>
      <c r="L293" s="100">
        <v>0</v>
      </c>
      <c r="M293" s="136">
        <v>50664.53235794009</v>
      </c>
    </row>
    <row r="294" spans="1:13" ht="11.25">
      <c r="A294" s="134"/>
      <c r="B294" s="157" t="s">
        <v>326</v>
      </c>
      <c r="C294" s="100">
        <v>1258</v>
      </c>
      <c r="D294" s="100">
        <v>84676.61734135827</v>
      </c>
      <c r="E294" s="135">
        <v>67.31050663065045</v>
      </c>
      <c r="F294" s="100">
        <v>157407.40224397252</v>
      </c>
      <c r="G294" s="100">
        <v>-88471.5251270115</v>
      </c>
      <c r="H294" s="100">
        <v>0</v>
      </c>
      <c r="I294" s="100">
        <v>0</v>
      </c>
      <c r="J294" s="100">
        <v>84676.61734135827</v>
      </c>
      <c r="K294" s="100">
        <v>141666.66201957528</v>
      </c>
      <c r="L294" s="100">
        <v>-56990.044678217004</v>
      </c>
      <c r="M294" s="136">
        <v>-56990.044678217004</v>
      </c>
    </row>
    <row r="295" spans="1:13" ht="11.25">
      <c r="A295" s="134"/>
      <c r="B295" s="157" t="s">
        <v>327</v>
      </c>
      <c r="C295" s="100">
        <v>2588</v>
      </c>
      <c r="D295" s="100">
        <v>222615.92967731546</v>
      </c>
      <c r="E295" s="135">
        <v>86.0185199680508</v>
      </c>
      <c r="F295" s="100">
        <v>292772.1567211292</v>
      </c>
      <c r="G295" s="100">
        <v>-99433.44271592668</v>
      </c>
      <c r="H295" s="100">
        <v>0</v>
      </c>
      <c r="I295" s="100">
        <v>0</v>
      </c>
      <c r="J295" s="100">
        <v>222615.92967731546</v>
      </c>
      <c r="K295" s="100">
        <v>263494.94104901626</v>
      </c>
      <c r="L295" s="100">
        <v>-40879.01137170079</v>
      </c>
      <c r="M295" s="136">
        <v>-40879.01137170079</v>
      </c>
    </row>
    <row r="296" spans="1:13" ht="11.25">
      <c r="A296" s="134"/>
      <c r="B296" s="157" t="s">
        <v>328</v>
      </c>
      <c r="C296" s="100">
        <v>1076</v>
      </c>
      <c r="D296" s="100">
        <v>84563.15857984664</v>
      </c>
      <c r="E296" s="135">
        <v>78.59029607792439</v>
      </c>
      <c r="F296" s="100">
        <v>127485.8811539008</v>
      </c>
      <c r="G296" s="100">
        <v>-55671.310689444246</v>
      </c>
      <c r="H296" s="100">
        <v>0</v>
      </c>
      <c r="I296" s="100">
        <v>0</v>
      </c>
      <c r="J296" s="100">
        <v>84563.15857984664</v>
      </c>
      <c r="K296" s="100">
        <v>114737.29303851072</v>
      </c>
      <c r="L296" s="100">
        <v>-30174.134458664077</v>
      </c>
      <c r="M296" s="136">
        <v>-30174.134458664077</v>
      </c>
    </row>
    <row r="297" spans="1:13" ht="11.25">
      <c r="A297" s="134"/>
      <c r="B297" s="157" t="s">
        <v>329</v>
      </c>
      <c r="C297" s="100">
        <v>790</v>
      </c>
      <c r="D297" s="100">
        <v>62473.802856297916</v>
      </c>
      <c r="E297" s="135">
        <v>79.08076310923786</v>
      </c>
      <c r="F297" s="100">
        <v>99397.49962329853</v>
      </c>
      <c r="G297" s="100">
        <v>-46863.44672933046</v>
      </c>
      <c r="H297" s="100">
        <v>0</v>
      </c>
      <c r="I297" s="100">
        <v>0</v>
      </c>
      <c r="J297" s="100">
        <v>62473.802856297916</v>
      </c>
      <c r="K297" s="100">
        <v>89457.74966096866</v>
      </c>
      <c r="L297" s="100">
        <v>-26983.946804670748</v>
      </c>
      <c r="M297" s="136">
        <v>-26983.946804670748</v>
      </c>
    </row>
    <row r="298" spans="1:13" ht="11.25">
      <c r="A298" s="134"/>
      <c r="B298" s="157" t="s">
        <v>330</v>
      </c>
      <c r="C298" s="100">
        <v>1125</v>
      </c>
      <c r="D298" s="100">
        <v>73880.60504341988</v>
      </c>
      <c r="E298" s="135">
        <v>65.67164892748434</v>
      </c>
      <c r="F298" s="100">
        <v>127236.76353888543</v>
      </c>
      <c r="G298" s="100">
        <v>-66079.8348493541</v>
      </c>
      <c r="H298" s="100">
        <v>0</v>
      </c>
      <c r="I298" s="100">
        <v>0</v>
      </c>
      <c r="J298" s="100">
        <v>73880.60504341988</v>
      </c>
      <c r="K298" s="100">
        <v>114513.08718499688</v>
      </c>
      <c r="L298" s="100">
        <v>-40632.482141577</v>
      </c>
      <c r="M298" s="136">
        <v>-40632.482141577</v>
      </c>
    </row>
    <row r="299" spans="1:13" ht="11.25">
      <c r="A299" s="134"/>
      <c r="B299" s="157" t="s">
        <v>331</v>
      </c>
      <c r="C299" s="100">
        <v>1452</v>
      </c>
      <c r="D299" s="100">
        <v>111684.76684235783</v>
      </c>
      <c r="E299" s="135">
        <v>76.91788350024643</v>
      </c>
      <c r="F299" s="100">
        <v>175585.7734649927</v>
      </c>
      <c r="G299" s="100">
        <v>-81459.58396913412</v>
      </c>
      <c r="H299" s="100">
        <v>0</v>
      </c>
      <c r="I299" s="100">
        <v>0</v>
      </c>
      <c r="J299" s="100">
        <v>111684.76684235783</v>
      </c>
      <c r="K299" s="100">
        <v>158027.19611849345</v>
      </c>
      <c r="L299" s="100">
        <v>-46342.42927613562</v>
      </c>
      <c r="M299" s="136">
        <v>-46342.42927613562</v>
      </c>
    </row>
    <row r="300" spans="1:13" ht="11.25">
      <c r="A300" s="134"/>
      <c r="B300" s="157" t="s">
        <v>332</v>
      </c>
      <c r="C300" s="100">
        <v>946</v>
      </c>
      <c r="D300" s="100">
        <v>76999.46924047598</v>
      </c>
      <c r="E300" s="135">
        <v>81.39478778063001</v>
      </c>
      <c r="F300" s="100">
        <v>115886.66609374252</v>
      </c>
      <c r="G300" s="100">
        <v>-50475.86346264079</v>
      </c>
      <c r="H300" s="100">
        <v>0</v>
      </c>
      <c r="I300" s="100">
        <v>0</v>
      </c>
      <c r="J300" s="100">
        <v>76999.46924047598</v>
      </c>
      <c r="K300" s="100">
        <v>104297.99948436827</v>
      </c>
      <c r="L300" s="100">
        <v>-27298.53024389228</v>
      </c>
      <c r="M300" s="136">
        <v>-27298.53024389228</v>
      </c>
    </row>
    <row r="301" spans="1:13" ht="11.25">
      <c r="A301" s="134"/>
      <c r="B301" s="157" t="s">
        <v>333</v>
      </c>
      <c r="C301" s="100">
        <v>808</v>
      </c>
      <c r="D301" s="100">
        <v>65802.01574025585</v>
      </c>
      <c r="E301" s="135">
        <v>81.43813829239586</v>
      </c>
      <c r="F301" s="100">
        <v>94824.03365787619</v>
      </c>
      <c r="G301" s="100">
        <v>-38504.42128340795</v>
      </c>
      <c r="H301" s="100">
        <v>0</v>
      </c>
      <c r="I301" s="100">
        <v>0</v>
      </c>
      <c r="J301" s="100">
        <v>65802.01574025585</v>
      </c>
      <c r="K301" s="100">
        <v>85341.63029208858</v>
      </c>
      <c r="L301" s="100">
        <v>-19539.614551832725</v>
      </c>
      <c r="M301" s="136">
        <v>-19539.614551832725</v>
      </c>
    </row>
    <row r="302" spans="1:13" ht="11.25">
      <c r="A302" s="134"/>
      <c r="B302" s="157" t="s">
        <v>334</v>
      </c>
      <c r="C302" s="100">
        <v>541</v>
      </c>
      <c r="D302" s="100">
        <v>47851.88212658967</v>
      </c>
      <c r="E302" s="135">
        <v>88.45079875524893</v>
      </c>
      <c r="F302" s="100">
        <v>65536.09216267461</v>
      </c>
      <c r="G302" s="100">
        <v>-24237.819252352405</v>
      </c>
      <c r="H302" s="100">
        <v>0</v>
      </c>
      <c r="I302" s="100">
        <v>0</v>
      </c>
      <c r="J302" s="100">
        <v>47851.88212658967</v>
      </c>
      <c r="K302" s="100">
        <v>58982.48294640715</v>
      </c>
      <c r="L302" s="100">
        <v>-11130.600819817482</v>
      </c>
      <c r="M302" s="136">
        <v>-11130.600819817482</v>
      </c>
    </row>
    <row r="303" spans="1:13" ht="11.25">
      <c r="A303" s="134"/>
      <c r="B303" s="157" t="s">
        <v>335</v>
      </c>
      <c r="C303" s="100">
        <v>993</v>
      </c>
      <c r="D303" s="100">
        <v>77321.22370454732</v>
      </c>
      <c r="E303" s="135">
        <v>77.86628771857735</v>
      </c>
      <c r="F303" s="100">
        <v>117508.81160030222</v>
      </c>
      <c r="G303" s="100">
        <v>-51938.46905578511</v>
      </c>
      <c r="H303" s="100">
        <v>0</v>
      </c>
      <c r="I303" s="100">
        <v>0</v>
      </c>
      <c r="J303" s="100">
        <v>77321.22370454732</v>
      </c>
      <c r="K303" s="100">
        <v>105757.930440272</v>
      </c>
      <c r="L303" s="100">
        <v>-28436.706735724685</v>
      </c>
      <c r="M303" s="136">
        <v>-28436.706735724685</v>
      </c>
    </row>
    <row r="304" spans="1:13" ht="11.25">
      <c r="A304" s="134"/>
      <c r="B304" s="157" t="s">
        <v>336</v>
      </c>
      <c r="C304" s="100">
        <v>868</v>
      </c>
      <c r="D304" s="100">
        <v>60436.489634454534</v>
      </c>
      <c r="E304" s="135">
        <v>69.62729220559278</v>
      </c>
      <c r="F304" s="100">
        <v>97666.37645529889</v>
      </c>
      <c r="G304" s="100">
        <v>-46996.52446637424</v>
      </c>
      <c r="H304" s="100">
        <v>0</v>
      </c>
      <c r="I304" s="100">
        <v>0</v>
      </c>
      <c r="J304" s="100">
        <v>60436.489634454534</v>
      </c>
      <c r="K304" s="100">
        <v>87899.738809769</v>
      </c>
      <c r="L304" s="100">
        <v>-27463.249175314464</v>
      </c>
      <c r="M304" s="136">
        <v>-27463.249175314464</v>
      </c>
    </row>
    <row r="305" spans="1:13" ht="11.25">
      <c r="A305" s="134"/>
      <c r="B305" s="157" t="s">
        <v>337</v>
      </c>
      <c r="C305" s="100">
        <v>2794</v>
      </c>
      <c r="D305" s="100">
        <v>269480.38172605075</v>
      </c>
      <c r="E305" s="135">
        <v>96.4496713407483</v>
      </c>
      <c r="F305" s="100">
        <v>315791.97811251075</v>
      </c>
      <c r="G305" s="100">
        <v>-77890.7941977111</v>
      </c>
      <c r="H305" s="100">
        <v>0</v>
      </c>
      <c r="I305" s="100">
        <v>0</v>
      </c>
      <c r="J305" s="100">
        <v>269480.38172605075</v>
      </c>
      <c r="K305" s="100">
        <v>284212.78030125966</v>
      </c>
      <c r="L305" s="100">
        <v>-14732.398575208907</v>
      </c>
      <c r="M305" s="136">
        <v>-14732.398575208907</v>
      </c>
    </row>
    <row r="306" spans="1:13" ht="11.25">
      <c r="A306" s="134"/>
      <c r="B306" s="157" t="s">
        <v>338</v>
      </c>
      <c r="C306" s="100">
        <v>819</v>
      </c>
      <c r="D306" s="100">
        <v>51730.40582865315</v>
      </c>
      <c r="E306" s="135">
        <v>63.162888679674175</v>
      </c>
      <c r="F306" s="100">
        <v>99495.73127276456</v>
      </c>
      <c r="G306" s="100">
        <v>-57714.898571387865</v>
      </c>
      <c r="H306" s="100">
        <v>0</v>
      </c>
      <c r="I306" s="100">
        <v>0</v>
      </c>
      <c r="J306" s="100">
        <v>51730.40582865315</v>
      </c>
      <c r="K306" s="100">
        <v>89546.15814548811</v>
      </c>
      <c r="L306" s="100">
        <v>-37815.75231683496</v>
      </c>
      <c r="M306" s="136">
        <v>-37815.75231683496</v>
      </c>
    </row>
    <row r="307" spans="1:13" ht="11.25">
      <c r="A307" s="134"/>
      <c r="B307" s="157" t="s">
        <v>339</v>
      </c>
      <c r="C307" s="100">
        <v>863</v>
      </c>
      <c r="D307" s="100">
        <v>75072.56333652383</v>
      </c>
      <c r="E307" s="135">
        <v>86.99022402841696</v>
      </c>
      <c r="F307" s="100">
        <v>104202.9622829696</v>
      </c>
      <c r="G307" s="100">
        <v>-39550.69517474272</v>
      </c>
      <c r="H307" s="100">
        <v>0</v>
      </c>
      <c r="I307" s="100">
        <v>0</v>
      </c>
      <c r="J307" s="100">
        <v>75072.56333652383</v>
      </c>
      <c r="K307" s="100">
        <v>93782.66605467263</v>
      </c>
      <c r="L307" s="100">
        <v>-18710.102718148803</v>
      </c>
      <c r="M307" s="136">
        <v>-18710.102718148803</v>
      </c>
    </row>
    <row r="308" spans="1:13" ht="11.25">
      <c r="A308" s="134"/>
      <c r="B308" s="157" t="s">
        <v>340</v>
      </c>
      <c r="C308" s="100">
        <v>1730</v>
      </c>
      <c r="D308" s="100">
        <v>122564.50070821449</v>
      </c>
      <c r="E308" s="135">
        <v>70.84653220128006</v>
      </c>
      <c r="F308" s="100">
        <v>210201.81989342015</v>
      </c>
      <c r="G308" s="100">
        <v>-108657.5011745477</v>
      </c>
      <c r="H308" s="100">
        <v>0</v>
      </c>
      <c r="I308" s="100">
        <v>0</v>
      </c>
      <c r="J308" s="100">
        <v>122564.50070821449</v>
      </c>
      <c r="K308" s="100">
        <v>189181.63790407815</v>
      </c>
      <c r="L308" s="100">
        <v>-66617.13719586366</v>
      </c>
      <c r="M308" s="136">
        <v>-66617.13719586366</v>
      </c>
    </row>
    <row r="309" spans="1:13" ht="11.25">
      <c r="A309" s="134"/>
      <c r="B309" s="157" t="s">
        <v>341</v>
      </c>
      <c r="C309" s="100">
        <v>763</v>
      </c>
      <c r="D309" s="100">
        <v>72975.46115645446</v>
      </c>
      <c r="E309" s="135">
        <v>95.64280623388527</v>
      </c>
      <c r="F309" s="100">
        <v>87739.72915934157</v>
      </c>
      <c r="G309" s="100">
        <v>-23538.240918821262</v>
      </c>
      <c r="H309" s="100">
        <v>0</v>
      </c>
      <c r="I309" s="100">
        <v>0</v>
      </c>
      <c r="J309" s="100">
        <v>72975.46115645446</v>
      </c>
      <c r="K309" s="100">
        <v>78965.75624340742</v>
      </c>
      <c r="L309" s="100">
        <v>-5990.2950869529595</v>
      </c>
      <c r="M309" s="136">
        <v>-5990.2950869529595</v>
      </c>
    </row>
    <row r="310" spans="1:13" ht="11.25">
      <c r="A310" s="134"/>
      <c r="B310" s="157" t="s">
        <v>342</v>
      </c>
      <c r="C310" s="100">
        <v>1446</v>
      </c>
      <c r="D310" s="100">
        <v>119575.22782306158</v>
      </c>
      <c r="E310" s="135">
        <v>82.693795175008</v>
      </c>
      <c r="F310" s="100">
        <v>168579.77288408787</v>
      </c>
      <c r="G310" s="100">
        <v>-65862.52234943508</v>
      </c>
      <c r="H310" s="100">
        <v>0</v>
      </c>
      <c r="I310" s="100">
        <v>0</v>
      </c>
      <c r="J310" s="100">
        <v>119575.22782306158</v>
      </c>
      <c r="K310" s="100">
        <v>151721.79559567908</v>
      </c>
      <c r="L310" s="100">
        <v>-32146.567772617505</v>
      </c>
      <c r="M310" s="136">
        <v>-32146.567772617505</v>
      </c>
    </row>
    <row r="311" spans="1:13" ht="11.25">
      <c r="A311" s="134"/>
      <c r="B311" s="157" t="s">
        <v>343</v>
      </c>
      <c r="C311" s="100">
        <v>2788</v>
      </c>
      <c r="D311" s="100">
        <v>262683.24435275025</v>
      </c>
      <c r="E311" s="135">
        <v>94.21924115952305</v>
      </c>
      <c r="F311" s="100">
        <v>318190.3786912354</v>
      </c>
      <c r="G311" s="100">
        <v>-87326.1722076087</v>
      </c>
      <c r="H311" s="100">
        <v>0</v>
      </c>
      <c r="I311" s="100">
        <v>0</v>
      </c>
      <c r="J311" s="100">
        <v>262683.24435275025</v>
      </c>
      <c r="K311" s="100">
        <v>286371.3408221119</v>
      </c>
      <c r="L311" s="100">
        <v>-23688.096469361626</v>
      </c>
      <c r="M311" s="136">
        <v>-23688.096469361626</v>
      </c>
    </row>
    <row r="312" spans="1:13" ht="11.25">
      <c r="A312" s="134"/>
      <c r="B312" s="157" t="s">
        <v>344</v>
      </c>
      <c r="C312" s="100">
        <v>983</v>
      </c>
      <c r="D312" s="100">
        <v>78056.50984268959</v>
      </c>
      <c r="E312" s="135">
        <v>79.40641896509622</v>
      </c>
      <c r="F312" s="100">
        <v>113446.30090795037</v>
      </c>
      <c r="G312" s="100">
        <v>-46734.42115605582</v>
      </c>
      <c r="H312" s="100">
        <v>0</v>
      </c>
      <c r="I312" s="100">
        <v>0</v>
      </c>
      <c r="J312" s="100">
        <v>78056.50984268959</v>
      </c>
      <c r="K312" s="100">
        <v>102101.67081715533</v>
      </c>
      <c r="L312" s="100">
        <v>-24045.160974465747</v>
      </c>
      <c r="M312" s="136">
        <v>-24045.160974465747</v>
      </c>
    </row>
    <row r="313" spans="1:13" ht="11.25">
      <c r="A313" s="134"/>
      <c r="B313" s="157" t="s">
        <v>345</v>
      </c>
      <c r="C313" s="100">
        <v>765</v>
      </c>
      <c r="D313" s="100">
        <v>60171.153239783314</v>
      </c>
      <c r="E313" s="135">
        <v>78.65510227422655</v>
      </c>
      <c r="F313" s="100">
        <v>93069.52227247784</v>
      </c>
      <c r="G313" s="100">
        <v>-42205.321259942306</v>
      </c>
      <c r="H313" s="100">
        <v>0</v>
      </c>
      <c r="I313" s="100">
        <v>0</v>
      </c>
      <c r="J313" s="100">
        <v>60171.153239783314</v>
      </c>
      <c r="K313" s="100">
        <v>83762.57004523007</v>
      </c>
      <c r="L313" s="100">
        <v>-23591.416805446752</v>
      </c>
      <c r="M313" s="136">
        <v>-23591.416805446752</v>
      </c>
    </row>
    <row r="314" spans="1:13" ht="11.25">
      <c r="A314" s="134"/>
      <c r="B314" s="157" t="s">
        <v>346</v>
      </c>
      <c r="C314" s="100">
        <v>1447</v>
      </c>
      <c r="D314" s="100">
        <v>103785.03283563115</v>
      </c>
      <c r="E314" s="135">
        <v>71.72427977583355</v>
      </c>
      <c r="F314" s="100">
        <v>165388.01920186818</v>
      </c>
      <c r="G314" s="100">
        <v>-78141.78828642385</v>
      </c>
      <c r="H314" s="100">
        <v>0</v>
      </c>
      <c r="I314" s="100">
        <v>0</v>
      </c>
      <c r="J314" s="100">
        <v>103785.03283563115</v>
      </c>
      <c r="K314" s="100">
        <v>148849.21728168137</v>
      </c>
      <c r="L314" s="100">
        <v>-45064.18444605022</v>
      </c>
      <c r="M314" s="136">
        <v>-45064.18444605022</v>
      </c>
    </row>
    <row r="315" spans="1:13" ht="11.25">
      <c r="A315" s="158"/>
      <c r="B315" s="157" t="s">
        <v>347</v>
      </c>
      <c r="C315" s="100">
        <v>728</v>
      </c>
      <c r="D315" s="100">
        <v>61838.568597102545</v>
      </c>
      <c r="E315" s="135">
        <v>84.94308873228371</v>
      </c>
      <c r="F315" s="100">
        <v>85496.65055928151</v>
      </c>
      <c r="G315" s="100">
        <v>-32207.74701810712</v>
      </c>
      <c r="H315" s="100">
        <v>0</v>
      </c>
      <c r="I315" s="100">
        <v>0</v>
      </c>
      <c r="J315" s="100">
        <v>61838.568597102545</v>
      </c>
      <c r="K315" s="100">
        <v>76946.98550335335</v>
      </c>
      <c r="L315" s="100">
        <v>-15108.416906250808</v>
      </c>
      <c r="M315" s="136">
        <v>-15108.416906250808</v>
      </c>
    </row>
    <row r="316" spans="1:13" ht="11.25">
      <c r="A316" s="134"/>
      <c r="B316" s="157" t="s">
        <v>348</v>
      </c>
      <c r="C316" s="100">
        <v>2755</v>
      </c>
      <c r="D316" s="100">
        <v>227843.42155318998</v>
      </c>
      <c r="E316" s="135">
        <v>82.70178640769146</v>
      </c>
      <c r="F316" s="100">
        <v>322170.9913518497</v>
      </c>
      <c r="G316" s="100">
        <v>-126544.66893384466</v>
      </c>
      <c r="H316" s="100">
        <v>0</v>
      </c>
      <c r="I316" s="100">
        <v>0</v>
      </c>
      <c r="J316" s="100">
        <v>227843.42155318998</v>
      </c>
      <c r="K316" s="100">
        <v>289953.89221666474</v>
      </c>
      <c r="L316" s="100">
        <v>-62110.470663474756</v>
      </c>
      <c r="M316" s="136">
        <v>-62110.470663474756</v>
      </c>
    </row>
    <row r="317" spans="1:13" ht="11.25">
      <c r="A317" s="134"/>
      <c r="B317" s="157" t="s">
        <v>349</v>
      </c>
      <c r="C317" s="100">
        <v>592</v>
      </c>
      <c r="D317" s="100">
        <v>43814.09744065158</v>
      </c>
      <c r="E317" s="135">
        <v>74.01029973083037</v>
      </c>
      <c r="F317" s="100">
        <v>69024.54738751482</v>
      </c>
      <c r="G317" s="100">
        <v>-32112.90468561471</v>
      </c>
      <c r="H317" s="100">
        <v>0</v>
      </c>
      <c r="I317" s="100">
        <v>0</v>
      </c>
      <c r="J317" s="100">
        <v>43814.09744065158</v>
      </c>
      <c r="K317" s="100">
        <v>62122.09264876333</v>
      </c>
      <c r="L317" s="100">
        <v>-18307.99520811175</v>
      </c>
      <c r="M317" s="136">
        <v>-18307.99520811175</v>
      </c>
    </row>
    <row r="318" spans="1:13" ht="11.25">
      <c r="A318" s="134"/>
      <c r="B318" s="157" t="s">
        <v>350</v>
      </c>
      <c r="C318" s="100">
        <v>1577</v>
      </c>
      <c r="D318" s="100">
        <v>122122.52712837758</v>
      </c>
      <c r="E318" s="135">
        <v>77.43977623866682</v>
      </c>
      <c r="F318" s="100">
        <v>187614.77750564495</v>
      </c>
      <c r="G318" s="100">
        <v>-84253.72812783186</v>
      </c>
      <c r="H318" s="100">
        <v>0</v>
      </c>
      <c r="I318" s="100">
        <v>0</v>
      </c>
      <c r="J318" s="100">
        <v>122122.52712837758</v>
      </c>
      <c r="K318" s="100">
        <v>168853.29975508046</v>
      </c>
      <c r="L318" s="100">
        <v>-46730.77262670288</v>
      </c>
      <c r="M318" s="136">
        <v>-46730.77262670288</v>
      </c>
    </row>
    <row r="319" spans="1:13" ht="11.25">
      <c r="A319" s="134"/>
      <c r="B319" s="157" t="s">
        <v>351</v>
      </c>
      <c r="C319" s="100">
        <v>973</v>
      </c>
      <c r="D319" s="100">
        <v>73672.52618750776</v>
      </c>
      <c r="E319" s="135">
        <v>75.71688200154959</v>
      </c>
      <c r="F319" s="100">
        <v>117966.05620121786</v>
      </c>
      <c r="G319" s="100">
        <v>-56090.13563383189</v>
      </c>
      <c r="H319" s="100">
        <v>0</v>
      </c>
      <c r="I319" s="100">
        <v>0</v>
      </c>
      <c r="J319" s="100">
        <v>73672.52618750776</v>
      </c>
      <c r="K319" s="100">
        <v>106169.45058109607</v>
      </c>
      <c r="L319" s="100">
        <v>-32496.924393588313</v>
      </c>
      <c r="M319" s="136">
        <v>-32496.924393588313</v>
      </c>
    </row>
    <row r="320" spans="1:13" ht="11.25">
      <c r="A320" s="156" t="s">
        <v>71</v>
      </c>
      <c r="B320" s="157" t="s">
        <v>352</v>
      </c>
      <c r="C320" s="100">
        <v>8991</v>
      </c>
      <c r="D320" s="100">
        <v>1361995.6621006657</v>
      </c>
      <c r="E320" s="135">
        <v>151.48433568019863</v>
      </c>
      <c r="F320" s="100">
        <v>988093.5133160498</v>
      </c>
      <c r="G320" s="100">
        <v>275092.7974530109</v>
      </c>
      <c r="H320" s="100">
        <v>123791.7588538549</v>
      </c>
      <c r="I320" s="100">
        <v>123791.7588538549</v>
      </c>
      <c r="J320" s="100">
        <v>1238203.903246811</v>
      </c>
      <c r="K320" s="100">
        <v>889284.1619844448</v>
      </c>
      <c r="L320" s="100">
        <v>0</v>
      </c>
      <c r="M320" s="136">
        <v>123791.7588538549</v>
      </c>
    </row>
    <row r="321" spans="1:13" ht="11.25">
      <c r="A321" s="134"/>
      <c r="B321" s="157" t="s">
        <v>353</v>
      </c>
      <c r="C321" s="100">
        <v>1901</v>
      </c>
      <c r="D321" s="100">
        <v>232517.734342388</v>
      </c>
      <c r="E321" s="135">
        <v>122.31337945417569</v>
      </c>
      <c r="F321" s="100">
        <v>217358.16411414463</v>
      </c>
      <c r="G321" s="100">
        <v>-6576.246183171112</v>
      </c>
      <c r="H321" s="100">
        <v>0</v>
      </c>
      <c r="I321" s="100">
        <v>0</v>
      </c>
      <c r="J321" s="100">
        <v>232517.734342388</v>
      </c>
      <c r="K321" s="100">
        <v>195622.34770273016</v>
      </c>
      <c r="L321" s="100">
        <v>0</v>
      </c>
      <c r="M321" s="136">
        <v>0</v>
      </c>
    </row>
    <row r="322" spans="1:13" ht="11.25">
      <c r="A322" s="156"/>
      <c r="B322" s="157" t="s">
        <v>354</v>
      </c>
      <c r="C322" s="100">
        <v>2661</v>
      </c>
      <c r="D322" s="100">
        <v>277056.47304751823</v>
      </c>
      <c r="E322" s="135">
        <v>104.11742692503503</v>
      </c>
      <c r="F322" s="100">
        <v>299654.9131610631</v>
      </c>
      <c r="G322" s="100">
        <v>-52563.93142965116</v>
      </c>
      <c r="H322" s="100">
        <v>0</v>
      </c>
      <c r="I322" s="100">
        <v>0</v>
      </c>
      <c r="J322" s="100">
        <v>277056.47304751823</v>
      </c>
      <c r="K322" s="100">
        <v>269689.4218449568</v>
      </c>
      <c r="L322" s="100">
        <v>0</v>
      </c>
      <c r="M322" s="136">
        <v>0</v>
      </c>
    </row>
    <row r="323" spans="1:13" s="160" customFormat="1" ht="11.25">
      <c r="A323" s="134"/>
      <c r="B323" s="157" t="s">
        <v>616</v>
      </c>
      <c r="C323" s="100">
        <v>5989</v>
      </c>
      <c r="D323" s="100">
        <v>904737.7651875735</v>
      </c>
      <c r="E323" s="159">
        <v>151.06658293330665</v>
      </c>
      <c r="F323" s="100">
        <v>685412.435796715</v>
      </c>
      <c r="G323" s="100">
        <v>150784.08581118705</v>
      </c>
      <c r="H323" s="100">
        <v>67852.83861503417</v>
      </c>
      <c r="I323" s="100">
        <v>67852.83861503417</v>
      </c>
      <c r="J323" s="157">
        <v>836884.9265725394</v>
      </c>
      <c r="K323" s="157">
        <v>616871.1922170435</v>
      </c>
      <c r="L323" s="157">
        <v>0</v>
      </c>
      <c r="M323" s="136">
        <v>67852.83861503417</v>
      </c>
    </row>
    <row r="324" spans="1:13" ht="11.25">
      <c r="A324" s="134"/>
      <c r="B324" s="157" t="s">
        <v>355</v>
      </c>
      <c r="C324" s="100">
        <v>2030</v>
      </c>
      <c r="D324" s="100">
        <v>142766.83114975647</v>
      </c>
      <c r="E324" s="135">
        <v>70.32848825111157</v>
      </c>
      <c r="F324" s="100">
        <v>246515.34376333203</v>
      </c>
      <c r="G324" s="100">
        <v>-128400.04698990876</v>
      </c>
      <c r="H324" s="100">
        <v>0</v>
      </c>
      <c r="I324" s="100">
        <v>0</v>
      </c>
      <c r="J324" s="100">
        <v>142766.83114975647</v>
      </c>
      <c r="K324" s="100">
        <v>221863.80938699882</v>
      </c>
      <c r="L324" s="100">
        <v>-79096.97823724235</v>
      </c>
      <c r="M324" s="136">
        <v>-79096.97823724235</v>
      </c>
    </row>
    <row r="325" spans="1:13" ht="11.25">
      <c r="A325" s="134"/>
      <c r="B325" s="157" t="s">
        <v>356</v>
      </c>
      <c r="C325" s="100">
        <v>844</v>
      </c>
      <c r="D325" s="100">
        <v>36245.86767918886</v>
      </c>
      <c r="E325" s="135">
        <v>42.9453408521195</v>
      </c>
      <c r="F325" s="100">
        <v>104299.13679946969</v>
      </c>
      <c r="G325" s="100">
        <v>-78483.1828002278</v>
      </c>
      <c r="H325" s="100">
        <v>0</v>
      </c>
      <c r="I325" s="100">
        <v>0</v>
      </c>
      <c r="J325" s="100">
        <v>36245.86767918886</v>
      </c>
      <c r="K325" s="100">
        <v>93869.22311952272</v>
      </c>
      <c r="L325" s="100">
        <v>-57623.355440333864</v>
      </c>
      <c r="M325" s="136">
        <v>-57623.355440333864</v>
      </c>
    </row>
    <row r="326" spans="1:13" ht="11.25">
      <c r="A326" s="134"/>
      <c r="B326" s="157" t="s">
        <v>357</v>
      </c>
      <c r="C326" s="100">
        <v>1374</v>
      </c>
      <c r="D326" s="100">
        <v>98774.64807412573</v>
      </c>
      <c r="E326" s="135">
        <v>71.88839015584114</v>
      </c>
      <c r="F326" s="100">
        <v>179917.5708211843</v>
      </c>
      <c r="G326" s="100">
        <v>-99134.67982917698</v>
      </c>
      <c r="H326" s="100">
        <v>0</v>
      </c>
      <c r="I326" s="100">
        <v>0</v>
      </c>
      <c r="J326" s="100">
        <v>98774.64807412573</v>
      </c>
      <c r="K326" s="100">
        <v>161925.81373906587</v>
      </c>
      <c r="L326" s="100">
        <v>-63151.16566494014</v>
      </c>
      <c r="M326" s="136">
        <v>-63151.16566494014</v>
      </c>
    </row>
    <row r="327" spans="1:13" ht="11.25">
      <c r="A327" s="134"/>
      <c r="B327" s="157" t="s">
        <v>358</v>
      </c>
      <c r="C327" s="100">
        <v>1448</v>
      </c>
      <c r="D327" s="100">
        <v>117199.82219154788</v>
      </c>
      <c r="E327" s="135">
        <v>80.93910372344467</v>
      </c>
      <c r="F327" s="100">
        <v>166860.35592796843</v>
      </c>
      <c r="G327" s="100">
        <v>-66346.56932921738</v>
      </c>
      <c r="H327" s="100">
        <v>0</v>
      </c>
      <c r="I327" s="100">
        <v>0</v>
      </c>
      <c r="J327" s="100">
        <v>117199.82219154788</v>
      </c>
      <c r="K327" s="100">
        <v>150174.32033517156</v>
      </c>
      <c r="L327" s="100">
        <v>-32974.498143623685</v>
      </c>
      <c r="M327" s="136">
        <v>-32974.498143623685</v>
      </c>
    </row>
    <row r="328" spans="1:13" ht="11.25">
      <c r="A328" s="134"/>
      <c r="B328" s="157" t="s">
        <v>359</v>
      </c>
      <c r="C328" s="100">
        <v>1663</v>
      </c>
      <c r="D328" s="100">
        <v>117258.80720196618</v>
      </c>
      <c r="E328" s="135">
        <v>70.51040721705724</v>
      </c>
      <c r="F328" s="100">
        <v>197859.25162467166</v>
      </c>
      <c r="G328" s="100">
        <v>-100386.36958517265</v>
      </c>
      <c r="H328" s="100">
        <v>0</v>
      </c>
      <c r="I328" s="100">
        <v>0</v>
      </c>
      <c r="J328" s="100">
        <v>117258.80720196618</v>
      </c>
      <c r="K328" s="100">
        <v>178073.32646220448</v>
      </c>
      <c r="L328" s="100">
        <v>-60814.5192602383</v>
      </c>
      <c r="M328" s="136">
        <v>-60814.5192602383</v>
      </c>
    </row>
    <row r="329" spans="1:13" ht="11.25">
      <c r="A329" s="134"/>
      <c r="B329" s="157" t="s">
        <v>360</v>
      </c>
      <c r="C329" s="100">
        <v>2491</v>
      </c>
      <c r="D329" s="100">
        <v>210506.8832487262</v>
      </c>
      <c r="E329" s="135">
        <v>84.506978421809</v>
      </c>
      <c r="F329" s="100">
        <v>287877.4182814095</v>
      </c>
      <c r="G329" s="100">
        <v>-106158.27686082426</v>
      </c>
      <c r="H329" s="100">
        <v>0</v>
      </c>
      <c r="I329" s="100">
        <v>0</v>
      </c>
      <c r="J329" s="100">
        <v>210506.8832487262</v>
      </c>
      <c r="K329" s="100">
        <v>259089.67645326853</v>
      </c>
      <c r="L329" s="100">
        <v>-48582.79320454234</v>
      </c>
      <c r="M329" s="136">
        <v>-48582.79320454234</v>
      </c>
    </row>
    <row r="330" spans="1:13" ht="11.25">
      <c r="A330" s="134"/>
      <c r="B330" s="157" t="s">
        <v>361</v>
      </c>
      <c r="C330" s="100">
        <v>2519</v>
      </c>
      <c r="D330" s="100">
        <v>231552.70990620632</v>
      </c>
      <c r="E330" s="135">
        <v>91.92247316641776</v>
      </c>
      <c r="F330" s="100">
        <v>287425.5035420635</v>
      </c>
      <c r="G330" s="100">
        <v>-84615.34399006356</v>
      </c>
      <c r="H330" s="100">
        <v>0</v>
      </c>
      <c r="I330" s="100">
        <v>0</v>
      </c>
      <c r="J330" s="100">
        <v>231552.70990620632</v>
      </c>
      <c r="K330" s="100">
        <v>258682.95318785717</v>
      </c>
      <c r="L330" s="100">
        <v>-27130.24328165085</v>
      </c>
      <c r="M330" s="136">
        <v>-27130.24328165085</v>
      </c>
    </row>
    <row r="331" spans="1:13" ht="11.25">
      <c r="A331" s="134"/>
      <c r="B331" s="157" t="s">
        <v>362</v>
      </c>
      <c r="C331" s="100">
        <v>940</v>
      </c>
      <c r="D331" s="100">
        <v>72043.72649386479</v>
      </c>
      <c r="E331" s="135">
        <v>76.64226222751573</v>
      </c>
      <c r="F331" s="100">
        <v>107294.00681241686</v>
      </c>
      <c r="G331" s="100">
        <v>-45979.68099979375</v>
      </c>
      <c r="H331" s="100">
        <v>0</v>
      </c>
      <c r="I331" s="100">
        <v>0</v>
      </c>
      <c r="J331" s="100">
        <v>72043.72649386479</v>
      </c>
      <c r="K331" s="100">
        <v>96564.60613117518</v>
      </c>
      <c r="L331" s="100">
        <v>-24520.879637310398</v>
      </c>
      <c r="M331" s="136">
        <v>-24520.879637310398</v>
      </c>
    </row>
    <row r="332" spans="1:13" ht="11.25">
      <c r="A332" s="134"/>
      <c r="B332" s="157" t="s">
        <v>363</v>
      </c>
      <c r="C332" s="100">
        <v>2017</v>
      </c>
      <c r="D332" s="100">
        <v>213040.14902765135</v>
      </c>
      <c r="E332" s="135">
        <v>105.62228509055595</v>
      </c>
      <c r="F332" s="100">
        <v>234042.3673019404</v>
      </c>
      <c r="G332" s="100">
        <v>-44406.45500448308</v>
      </c>
      <c r="H332" s="100">
        <v>0</v>
      </c>
      <c r="I332" s="100">
        <v>0</v>
      </c>
      <c r="J332" s="100">
        <v>213040.14902765135</v>
      </c>
      <c r="K332" s="100">
        <v>210638.13057174635</v>
      </c>
      <c r="L332" s="100">
        <v>0</v>
      </c>
      <c r="M332" s="136">
        <v>0</v>
      </c>
    </row>
    <row r="333" spans="1:13" ht="11.25">
      <c r="A333" s="134"/>
      <c r="B333" s="157" t="s">
        <v>364</v>
      </c>
      <c r="C333" s="100">
        <v>1366</v>
      </c>
      <c r="D333" s="100">
        <v>108494.65795689575</v>
      </c>
      <c r="E333" s="135">
        <v>79.42507903140246</v>
      </c>
      <c r="F333" s="100">
        <v>160892.898815314</v>
      </c>
      <c r="G333" s="100">
        <v>-68487.53073994965</v>
      </c>
      <c r="H333" s="100">
        <v>0</v>
      </c>
      <c r="I333" s="100">
        <v>0</v>
      </c>
      <c r="J333" s="100">
        <v>108494.65795689575</v>
      </c>
      <c r="K333" s="100">
        <v>144803.60893378258</v>
      </c>
      <c r="L333" s="100">
        <v>-36308.95097688683</v>
      </c>
      <c r="M333" s="136">
        <v>-36308.95097688683</v>
      </c>
    </row>
    <row r="334" spans="1:13" ht="11.25">
      <c r="A334" s="134"/>
      <c r="B334" s="157" t="s">
        <v>365</v>
      </c>
      <c r="C334" s="100">
        <v>1634</v>
      </c>
      <c r="D334" s="100">
        <v>165296.35845044447</v>
      </c>
      <c r="E334" s="135">
        <v>101.16056208717532</v>
      </c>
      <c r="F334" s="100">
        <v>193768.26783286585</v>
      </c>
      <c r="G334" s="100">
        <v>-47848.73616570796</v>
      </c>
      <c r="H334" s="100">
        <v>0</v>
      </c>
      <c r="I334" s="100">
        <v>0</v>
      </c>
      <c r="J334" s="100">
        <v>165296.35845044447</v>
      </c>
      <c r="K334" s="100">
        <v>174391.44104957927</v>
      </c>
      <c r="L334" s="100">
        <v>-9095.082599134796</v>
      </c>
      <c r="M334" s="136">
        <v>-9095.082599134796</v>
      </c>
    </row>
    <row r="335" spans="1:13" ht="11.25">
      <c r="A335" s="134"/>
      <c r="B335" s="157" t="s">
        <v>366</v>
      </c>
      <c r="C335" s="100">
        <v>1700</v>
      </c>
      <c r="D335" s="100">
        <v>141163.526880441</v>
      </c>
      <c r="E335" s="135">
        <v>83.03736875320058</v>
      </c>
      <c r="F335" s="100">
        <v>204073.61884642614</v>
      </c>
      <c r="G335" s="100">
        <v>-83317.45385062776</v>
      </c>
      <c r="H335" s="100">
        <v>0</v>
      </c>
      <c r="I335" s="100">
        <v>0</v>
      </c>
      <c r="J335" s="100">
        <v>141163.526880441</v>
      </c>
      <c r="K335" s="100">
        <v>183666.2569617835</v>
      </c>
      <c r="L335" s="100">
        <v>-42502.73008134251</v>
      </c>
      <c r="M335" s="136">
        <v>-42502.73008134251</v>
      </c>
    </row>
    <row r="336" spans="1:13" ht="11.25">
      <c r="A336" s="156" t="s">
        <v>72</v>
      </c>
      <c r="B336" s="157" t="s">
        <v>367</v>
      </c>
      <c r="C336" s="100">
        <v>10310</v>
      </c>
      <c r="D336" s="100">
        <v>1000827.5380488348</v>
      </c>
      <c r="E336" s="135">
        <v>97.07347604741365</v>
      </c>
      <c r="F336" s="100">
        <v>1078480.8930179689</v>
      </c>
      <c r="G336" s="100">
        <v>-185501.44427093095</v>
      </c>
      <c r="H336" s="100">
        <v>0</v>
      </c>
      <c r="I336" s="100">
        <v>0</v>
      </c>
      <c r="J336" s="100">
        <v>1000827.5380488348</v>
      </c>
      <c r="K336" s="100">
        <v>970632.803716172</v>
      </c>
      <c r="L336" s="100">
        <v>0</v>
      </c>
      <c r="M336" s="136">
        <v>0</v>
      </c>
    </row>
    <row r="337" spans="1:13" ht="11.25">
      <c r="A337" s="134"/>
      <c r="B337" s="157" t="s">
        <v>368</v>
      </c>
      <c r="C337" s="100">
        <v>2603</v>
      </c>
      <c r="D337" s="100">
        <v>188445.14236820114</v>
      </c>
      <c r="E337" s="135">
        <v>72.39536779416102</v>
      </c>
      <c r="F337" s="100">
        <v>295746.980849484</v>
      </c>
      <c r="G337" s="100">
        <v>-136876.53656623125</v>
      </c>
      <c r="H337" s="100">
        <v>0</v>
      </c>
      <c r="I337" s="100">
        <v>0</v>
      </c>
      <c r="J337" s="100">
        <v>188445.14236820114</v>
      </c>
      <c r="K337" s="100">
        <v>266172.2827645356</v>
      </c>
      <c r="L337" s="100">
        <v>-77727.14039633443</v>
      </c>
      <c r="M337" s="136">
        <v>-77727.14039633443</v>
      </c>
    </row>
    <row r="338" spans="1:13" ht="11.25">
      <c r="A338" s="156"/>
      <c r="B338" s="157" t="s">
        <v>371</v>
      </c>
      <c r="C338" s="100">
        <v>1616</v>
      </c>
      <c r="D338" s="100">
        <v>98121.15480480512</v>
      </c>
      <c r="E338" s="135">
        <v>60.71853638911208</v>
      </c>
      <c r="F338" s="100">
        <v>179104.06598990297</v>
      </c>
      <c r="G338" s="100">
        <v>-98893.31778408814</v>
      </c>
      <c r="H338" s="100">
        <v>0</v>
      </c>
      <c r="I338" s="100">
        <v>0</v>
      </c>
      <c r="J338" s="100">
        <v>98121.15480480512</v>
      </c>
      <c r="K338" s="100">
        <v>161193.65939091268</v>
      </c>
      <c r="L338" s="100">
        <v>-63072.50458610756</v>
      </c>
      <c r="M338" s="136">
        <v>-63072.50458610756</v>
      </c>
    </row>
    <row r="339" spans="1:13" ht="11.25">
      <c r="A339" s="134"/>
      <c r="B339" s="157" t="s">
        <v>602</v>
      </c>
      <c r="C339" s="100">
        <v>2844</v>
      </c>
      <c r="D339" s="100">
        <v>172945.54844235265</v>
      </c>
      <c r="E339" s="100">
        <v>60.81067104161485</v>
      </c>
      <c r="F339" s="100">
        <v>317294.2898057363</v>
      </c>
      <c r="G339" s="100">
        <v>-176078.17034395723</v>
      </c>
      <c r="H339" s="100">
        <v>0</v>
      </c>
      <c r="I339" s="100">
        <v>0</v>
      </c>
      <c r="J339" s="100">
        <v>172945.54844235265</v>
      </c>
      <c r="K339" s="100">
        <v>285564.8608251626</v>
      </c>
      <c r="L339" s="100">
        <v>-112619.31238280996</v>
      </c>
      <c r="M339" s="161">
        <v>-112619.31238280996</v>
      </c>
    </row>
    <row r="340" spans="1:13" ht="11.25">
      <c r="A340" s="134"/>
      <c r="B340" s="157" t="s">
        <v>369</v>
      </c>
      <c r="C340" s="100">
        <v>543</v>
      </c>
      <c r="D340" s="100">
        <v>32175.122748407346</v>
      </c>
      <c r="E340" s="135">
        <v>59.25436970240764</v>
      </c>
      <c r="F340" s="100">
        <v>60309.32865106154</v>
      </c>
      <c r="G340" s="100">
        <v>-34165.13876776035</v>
      </c>
      <c r="H340" s="100">
        <v>0</v>
      </c>
      <c r="I340" s="100">
        <v>0</v>
      </c>
      <c r="J340" s="100">
        <v>32175.122748407346</v>
      </c>
      <c r="K340" s="100">
        <v>54278.395785955385</v>
      </c>
      <c r="L340" s="100">
        <v>-22103.27303754804</v>
      </c>
      <c r="M340" s="136">
        <v>-22103.27303754804</v>
      </c>
    </row>
    <row r="341" spans="1:13" ht="11.25">
      <c r="A341" s="134"/>
      <c r="B341" s="157" t="s">
        <v>370</v>
      </c>
      <c r="C341" s="100">
        <v>830</v>
      </c>
      <c r="D341" s="100">
        <v>39367.50531599602</v>
      </c>
      <c r="E341" s="135">
        <v>47.43072929638075</v>
      </c>
      <c r="F341" s="100">
        <v>93906.51094615682</v>
      </c>
      <c r="G341" s="100">
        <v>-63929.656724776476</v>
      </c>
      <c r="H341" s="100">
        <v>0</v>
      </c>
      <c r="I341" s="100">
        <v>0</v>
      </c>
      <c r="J341" s="100">
        <v>39367.50531599602</v>
      </c>
      <c r="K341" s="100">
        <v>84515.85985154114</v>
      </c>
      <c r="L341" s="100">
        <v>-45148.35453554512</v>
      </c>
      <c r="M341" s="136">
        <v>-45148.35453554512</v>
      </c>
    </row>
    <row r="342" spans="1:13" ht="11.25">
      <c r="A342" s="134"/>
      <c r="B342" s="157" t="s">
        <v>372</v>
      </c>
      <c r="C342" s="100">
        <v>814</v>
      </c>
      <c r="D342" s="100">
        <v>40687.72238865494</v>
      </c>
      <c r="E342" s="135">
        <v>49.98491693937953</v>
      </c>
      <c r="F342" s="100">
        <v>90044.83956734759</v>
      </c>
      <c r="G342" s="100">
        <v>-58361.6011354274</v>
      </c>
      <c r="H342" s="100">
        <v>0</v>
      </c>
      <c r="I342" s="100">
        <v>0</v>
      </c>
      <c r="J342" s="100">
        <v>40687.72238865494</v>
      </c>
      <c r="K342" s="100">
        <v>81040.35561061282</v>
      </c>
      <c r="L342" s="100">
        <v>-40352.63322195788</v>
      </c>
      <c r="M342" s="136">
        <v>-40352.63322195788</v>
      </c>
    </row>
    <row r="343" spans="1:13" ht="11.25">
      <c r="A343" s="134"/>
      <c r="B343" s="157" t="s">
        <v>373</v>
      </c>
      <c r="C343" s="100">
        <v>532</v>
      </c>
      <c r="D343" s="100">
        <v>21579.248142476303</v>
      </c>
      <c r="E343" s="135">
        <v>40.5624965084141</v>
      </c>
      <c r="F343" s="100">
        <v>61902.13071584363</v>
      </c>
      <c r="G343" s="100">
        <v>-46513.09564495169</v>
      </c>
      <c r="H343" s="100">
        <v>0</v>
      </c>
      <c r="I343" s="100">
        <v>0</v>
      </c>
      <c r="J343" s="100">
        <v>21579.248142476303</v>
      </c>
      <c r="K343" s="100">
        <v>55711.917644259265</v>
      </c>
      <c r="L343" s="100">
        <v>-34132.66950178296</v>
      </c>
      <c r="M343" s="136">
        <v>-34132.66950178296</v>
      </c>
    </row>
    <row r="344" spans="1:13" ht="11.25">
      <c r="A344" s="134"/>
      <c r="B344" s="157" t="s">
        <v>374</v>
      </c>
      <c r="C344" s="100">
        <v>1245</v>
      </c>
      <c r="D344" s="100">
        <v>80683.75836612284</v>
      </c>
      <c r="E344" s="135">
        <v>64.80623161937578</v>
      </c>
      <c r="F344" s="100">
        <v>141001.1584487605</v>
      </c>
      <c r="G344" s="100">
        <v>-74417.51592751371</v>
      </c>
      <c r="H344" s="100">
        <v>0</v>
      </c>
      <c r="I344" s="100">
        <v>0</v>
      </c>
      <c r="J344" s="100">
        <v>80683.75836612284</v>
      </c>
      <c r="K344" s="100">
        <v>126901.04260388447</v>
      </c>
      <c r="L344" s="100">
        <v>-46217.28423776163</v>
      </c>
      <c r="M344" s="136">
        <v>-46217.28423776163</v>
      </c>
    </row>
    <row r="345" spans="1:13" ht="11.25">
      <c r="A345" s="134"/>
      <c r="B345" s="157" t="s">
        <v>375</v>
      </c>
      <c r="C345" s="100">
        <v>989</v>
      </c>
      <c r="D345" s="100">
        <v>47677.61713739227</v>
      </c>
      <c r="E345" s="135">
        <v>48.207904082297546</v>
      </c>
      <c r="F345" s="100">
        <v>113394.13346400791</v>
      </c>
      <c r="G345" s="100">
        <v>-77055.92967301644</v>
      </c>
      <c r="H345" s="100">
        <v>0</v>
      </c>
      <c r="I345" s="100">
        <v>0</v>
      </c>
      <c r="J345" s="100">
        <v>47677.61713739227</v>
      </c>
      <c r="K345" s="100">
        <v>102054.72011760711</v>
      </c>
      <c r="L345" s="100">
        <v>-54377.10298021484</v>
      </c>
      <c r="M345" s="136">
        <v>-54377.10298021484</v>
      </c>
    </row>
    <row r="346" spans="1:13" ht="11.25">
      <c r="A346" s="134"/>
      <c r="B346" s="157" t="s">
        <v>376</v>
      </c>
      <c r="C346" s="100">
        <v>537</v>
      </c>
      <c r="D346" s="100">
        <v>16644.63135460014</v>
      </c>
      <c r="E346" s="135">
        <v>30.99558911471162</v>
      </c>
      <c r="F346" s="100">
        <v>59118.24015514244</v>
      </c>
      <c r="G346" s="100">
        <v>-48385.43281605654</v>
      </c>
      <c r="H346" s="100">
        <v>0</v>
      </c>
      <c r="I346" s="100">
        <v>0</v>
      </c>
      <c r="J346" s="100">
        <v>16644.63135460014</v>
      </c>
      <c r="K346" s="100">
        <v>53206.4161396282</v>
      </c>
      <c r="L346" s="100">
        <v>-36561.78478502806</v>
      </c>
      <c r="M346" s="136">
        <v>-36561.78478502806</v>
      </c>
    </row>
    <row r="347" spans="1:13" ht="11.25">
      <c r="A347" s="134"/>
      <c r="B347" s="157" t="s">
        <v>377</v>
      </c>
      <c r="C347" s="100">
        <v>1941</v>
      </c>
      <c r="D347" s="100">
        <v>133910.30805348535</v>
      </c>
      <c r="E347" s="135">
        <v>68.99036993997184</v>
      </c>
      <c r="F347" s="100">
        <v>222030.9543015414</v>
      </c>
      <c r="G347" s="100">
        <v>-110323.74167821021</v>
      </c>
      <c r="H347" s="100">
        <v>0</v>
      </c>
      <c r="I347" s="100">
        <v>0</v>
      </c>
      <c r="J347" s="100">
        <v>133910.30805348535</v>
      </c>
      <c r="K347" s="100">
        <v>199827.8588713873</v>
      </c>
      <c r="L347" s="100">
        <v>-65917.55081790194</v>
      </c>
      <c r="M347" s="136">
        <v>-65917.55081790194</v>
      </c>
    </row>
    <row r="348" spans="1:13" ht="11.25">
      <c r="A348" s="134"/>
      <c r="B348" s="157" t="s">
        <v>378</v>
      </c>
      <c r="C348" s="100">
        <v>1139</v>
      </c>
      <c r="D348" s="100">
        <v>65550.91677296921</v>
      </c>
      <c r="E348" s="135">
        <v>57.55128777258052</v>
      </c>
      <c r="F348" s="100">
        <v>132554.41914618202</v>
      </c>
      <c r="G348" s="100">
        <v>-80258.944287831</v>
      </c>
      <c r="H348" s="100">
        <v>0</v>
      </c>
      <c r="I348" s="100">
        <v>0</v>
      </c>
      <c r="J348" s="100">
        <v>65550.91677296921</v>
      </c>
      <c r="K348" s="100">
        <v>119298.97723156381</v>
      </c>
      <c r="L348" s="100">
        <v>-53748.0604585946</v>
      </c>
      <c r="M348" s="136">
        <v>-53748.0604585946</v>
      </c>
    </row>
    <row r="349" spans="1:13" ht="11.25">
      <c r="A349" s="134"/>
      <c r="B349" s="157" t="s">
        <v>379</v>
      </c>
      <c r="C349" s="100">
        <v>980</v>
      </c>
      <c r="D349" s="100">
        <v>47608.24699167067</v>
      </c>
      <c r="E349" s="135">
        <v>48.5798438690517</v>
      </c>
      <c r="F349" s="100">
        <v>109960.00857793931</v>
      </c>
      <c r="G349" s="100">
        <v>-73347.76244406257</v>
      </c>
      <c r="H349" s="100">
        <v>0</v>
      </c>
      <c r="I349" s="100">
        <v>0</v>
      </c>
      <c r="J349" s="100">
        <v>47608.24699167067</v>
      </c>
      <c r="K349" s="100">
        <v>98964.00772014538</v>
      </c>
      <c r="L349" s="100">
        <v>-51355.760728474714</v>
      </c>
      <c r="M349" s="136">
        <v>-51355.760728474714</v>
      </c>
    </row>
    <row r="350" spans="1:13" ht="11.25">
      <c r="A350" s="134"/>
      <c r="B350" s="157" t="s">
        <v>380</v>
      </c>
      <c r="C350" s="100">
        <v>644</v>
      </c>
      <c r="D350" s="100">
        <v>31996.79820621605</v>
      </c>
      <c r="E350" s="135">
        <v>49.68446926431064</v>
      </c>
      <c r="F350" s="100">
        <v>73873.71675466251</v>
      </c>
      <c r="G350" s="100">
        <v>-49264.29022391271</v>
      </c>
      <c r="H350" s="100">
        <v>0</v>
      </c>
      <c r="I350" s="100">
        <v>0</v>
      </c>
      <c r="J350" s="100">
        <v>31996.79820621605</v>
      </c>
      <c r="K350" s="100">
        <v>66486.34507919627</v>
      </c>
      <c r="L350" s="100">
        <v>-34489.546872980216</v>
      </c>
      <c r="M350" s="136">
        <v>-34489.546872980216</v>
      </c>
    </row>
    <row r="351" spans="1:13" ht="11.25">
      <c r="A351" s="134"/>
      <c r="B351" s="157" t="s">
        <v>381</v>
      </c>
      <c r="C351" s="100">
        <v>613</v>
      </c>
      <c r="D351" s="100">
        <v>24486.863613774964</v>
      </c>
      <c r="E351" s="135">
        <v>39.94594390501626</v>
      </c>
      <c r="F351" s="100">
        <v>68162.87094732399</v>
      </c>
      <c r="G351" s="100">
        <v>-50492.29442828142</v>
      </c>
      <c r="H351" s="100">
        <v>0</v>
      </c>
      <c r="I351" s="100">
        <v>0</v>
      </c>
      <c r="J351" s="100">
        <v>24486.863613774964</v>
      </c>
      <c r="K351" s="100">
        <v>61346.58385259159</v>
      </c>
      <c r="L351" s="100">
        <v>-36859.720238816626</v>
      </c>
      <c r="M351" s="136">
        <v>-36859.720238816626</v>
      </c>
    </row>
    <row r="352" spans="1:13" ht="11.25">
      <c r="A352" s="134"/>
      <c r="B352" s="157" t="s">
        <v>382</v>
      </c>
      <c r="C352" s="100">
        <v>801</v>
      </c>
      <c r="D352" s="100">
        <v>35639.91235615224</v>
      </c>
      <c r="E352" s="135">
        <v>44.49427260443476</v>
      </c>
      <c r="F352" s="100">
        <v>90879.04559504833</v>
      </c>
      <c r="G352" s="100">
        <v>-64327.037798400925</v>
      </c>
      <c r="H352" s="100">
        <v>0</v>
      </c>
      <c r="I352" s="100">
        <v>0</v>
      </c>
      <c r="J352" s="100">
        <v>35639.91235615224</v>
      </c>
      <c r="K352" s="100">
        <v>81791.1410355435</v>
      </c>
      <c r="L352" s="100">
        <v>-46151.22867939125</v>
      </c>
      <c r="M352" s="136">
        <v>-46151.22867939125</v>
      </c>
    </row>
    <row r="353" spans="1:13" ht="11.25">
      <c r="A353" s="134"/>
      <c r="B353" s="157" t="s">
        <v>383</v>
      </c>
      <c r="C353" s="100">
        <v>822</v>
      </c>
      <c r="D353" s="100">
        <v>31852.97394231733</v>
      </c>
      <c r="E353" s="135">
        <v>38.7505765721622</v>
      </c>
      <c r="F353" s="100">
        <v>95763.30639936103</v>
      </c>
      <c r="G353" s="100">
        <v>-73486.6630969798</v>
      </c>
      <c r="H353" s="100">
        <v>0</v>
      </c>
      <c r="I353" s="100">
        <v>0</v>
      </c>
      <c r="J353" s="100">
        <v>31852.97394231733</v>
      </c>
      <c r="K353" s="100">
        <v>86186.97575942492</v>
      </c>
      <c r="L353" s="100">
        <v>-54334.00181710759</v>
      </c>
      <c r="M353" s="136">
        <v>-54334.00181710759</v>
      </c>
    </row>
    <row r="354" spans="1:13" ht="11.25">
      <c r="A354" s="134"/>
      <c r="B354" s="157" t="s">
        <v>384</v>
      </c>
      <c r="C354" s="100">
        <v>549</v>
      </c>
      <c r="D354" s="100">
        <v>20679.16665321459</v>
      </c>
      <c r="E354" s="135">
        <v>37.66697022443459</v>
      </c>
      <c r="F354" s="100">
        <v>64946.14329237532</v>
      </c>
      <c r="G354" s="100">
        <v>-50761.59096839826</v>
      </c>
      <c r="H354" s="100">
        <v>0</v>
      </c>
      <c r="I354" s="100">
        <v>0</v>
      </c>
      <c r="J354" s="100">
        <v>20679.16665321459</v>
      </c>
      <c r="K354" s="100">
        <v>58451.52896313778</v>
      </c>
      <c r="L354" s="100">
        <v>-37772.36230992319</v>
      </c>
      <c r="M354" s="136">
        <v>-37772.36230992319</v>
      </c>
    </row>
    <row r="355" spans="1:13" ht="11.25">
      <c r="A355" s="134"/>
      <c r="B355" s="157" t="s">
        <v>385</v>
      </c>
      <c r="C355" s="100">
        <v>774</v>
      </c>
      <c r="D355" s="100">
        <v>48797.53105954273</v>
      </c>
      <c r="E355" s="135">
        <v>63.045905761683116</v>
      </c>
      <c r="F355" s="100">
        <v>91897.62736585256</v>
      </c>
      <c r="G355" s="100">
        <v>-52289.859042895085</v>
      </c>
      <c r="H355" s="100">
        <v>0</v>
      </c>
      <c r="I355" s="100">
        <v>0</v>
      </c>
      <c r="J355" s="100">
        <v>48797.53105954273</v>
      </c>
      <c r="K355" s="100">
        <v>82707.86462926731</v>
      </c>
      <c r="L355" s="100">
        <v>-33910.33356972458</v>
      </c>
      <c r="M355" s="136">
        <v>-33910.33356972458</v>
      </c>
    </row>
    <row r="356" spans="1:13" ht="11.25">
      <c r="A356" s="134"/>
      <c r="B356" s="157" t="s">
        <v>386</v>
      </c>
      <c r="C356" s="100">
        <v>738</v>
      </c>
      <c r="D356" s="100">
        <v>26813.03456608724</v>
      </c>
      <c r="E356" s="135">
        <v>36.33202515729978</v>
      </c>
      <c r="F356" s="100">
        <v>86168.1274004624</v>
      </c>
      <c r="G356" s="100">
        <v>-67971.9055744214</v>
      </c>
      <c r="H356" s="100">
        <v>0</v>
      </c>
      <c r="I356" s="100">
        <v>0</v>
      </c>
      <c r="J356" s="100">
        <v>26813.03456608724</v>
      </c>
      <c r="K356" s="100">
        <v>77551.31466041616</v>
      </c>
      <c r="L356" s="100">
        <v>-50738.28009432892</v>
      </c>
      <c r="M356" s="136">
        <v>-50738.28009432892</v>
      </c>
    </row>
    <row r="357" spans="1:13" ht="11.25">
      <c r="A357" s="134"/>
      <c r="B357" s="157" t="s">
        <v>387</v>
      </c>
      <c r="C357" s="100">
        <v>1067</v>
      </c>
      <c r="D357" s="100">
        <v>51522.344143577466</v>
      </c>
      <c r="E357" s="135">
        <v>48.28710791338094</v>
      </c>
      <c r="F357" s="100">
        <v>123876.08997531988</v>
      </c>
      <c r="G357" s="100">
        <v>-84741.35482927438</v>
      </c>
      <c r="H357" s="100">
        <v>0</v>
      </c>
      <c r="I357" s="100">
        <v>0</v>
      </c>
      <c r="J357" s="100">
        <v>51522.344143577466</v>
      </c>
      <c r="K357" s="100">
        <v>111488.4809777879</v>
      </c>
      <c r="L357" s="100">
        <v>-59966.13683421043</v>
      </c>
      <c r="M357" s="136">
        <v>-59966.13683421043</v>
      </c>
    </row>
    <row r="358" spans="1:13" ht="11.25">
      <c r="A358" s="134"/>
      <c r="B358" s="157" t="s">
        <v>388</v>
      </c>
      <c r="C358" s="100">
        <v>1023</v>
      </c>
      <c r="D358" s="100">
        <v>51505.10576704496</v>
      </c>
      <c r="E358" s="135">
        <v>50.347121961920784</v>
      </c>
      <c r="F358" s="100">
        <v>119445.25111474341</v>
      </c>
      <c r="G358" s="100">
        <v>-79884.67045917278</v>
      </c>
      <c r="H358" s="100">
        <v>0</v>
      </c>
      <c r="I358" s="100">
        <v>0</v>
      </c>
      <c r="J358" s="100">
        <v>51505.10576704496</v>
      </c>
      <c r="K358" s="100">
        <v>107500.72600326907</v>
      </c>
      <c r="L358" s="100">
        <v>-55995.62023622411</v>
      </c>
      <c r="M358" s="136">
        <v>-55995.62023622411</v>
      </c>
    </row>
    <row r="359" spans="1:13" ht="11.25">
      <c r="A359" s="156" t="s">
        <v>73</v>
      </c>
      <c r="B359" s="157" t="s">
        <v>389</v>
      </c>
      <c r="C359" s="100">
        <v>9405</v>
      </c>
      <c r="D359" s="100">
        <v>1245655.0778785415</v>
      </c>
      <c r="E359" s="135">
        <v>132.44604762132286</v>
      </c>
      <c r="F359" s="100">
        <v>1048285.8771566119</v>
      </c>
      <c r="G359" s="100">
        <v>92540.6130062684</v>
      </c>
      <c r="H359" s="100">
        <v>41643.27585282078</v>
      </c>
      <c r="I359" s="100">
        <v>41643.27585282078</v>
      </c>
      <c r="J359" s="100">
        <v>1204011.8020257207</v>
      </c>
      <c r="K359" s="100">
        <v>943457.2894409507</v>
      </c>
      <c r="L359" s="100">
        <v>0</v>
      </c>
      <c r="M359" s="136">
        <v>41643.27585282078</v>
      </c>
    </row>
    <row r="360" spans="1:13" ht="11.25">
      <c r="A360" s="134"/>
      <c r="B360" s="157" t="s">
        <v>617</v>
      </c>
      <c r="C360" s="100">
        <v>3418</v>
      </c>
      <c r="D360" s="100">
        <v>321062.87442709814</v>
      </c>
      <c r="E360" s="135">
        <v>93.93296501670513</v>
      </c>
      <c r="F360" s="100">
        <v>405196.8058538076</v>
      </c>
      <c r="G360" s="100">
        <v>-124653.61201209022</v>
      </c>
      <c r="H360" s="100">
        <v>0</v>
      </c>
      <c r="I360" s="100">
        <v>0</v>
      </c>
      <c r="J360" s="100">
        <v>321062.87442709814</v>
      </c>
      <c r="K360" s="100">
        <v>364677.12526842684</v>
      </c>
      <c r="L360" s="100">
        <v>-43614.2508413287</v>
      </c>
      <c r="M360" s="136">
        <v>-43614.2508413287</v>
      </c>
    </row>
    <row r="361" spans="1:13" ht="11.25">
      <c r="A361" s="134"/>
      <c r="B361" s="157" t="s">
        <v>390</v>
      </c>
      <c r="C361" s="100">
        <v>1949</v>
      </c>
      <c r="D361" s="100">
        <v>222332.885651588</v>
      </c>
      <c r="E361" s="135">
        <v>114.0753646236983</v>
      </c>
      <c r="F361" s="100">
        <v>227039.36348232467</v>
      </c>
      <c r="G361" s="100">
        <v>-27410.414178969135</v>
      </c>
      <c r="H361" s="100">
        <v>0</v>
      </c>
      <c r="I361" s="100">
        <v>0</v>
      </c>
      <c r="J361" s="100">
        <v>222332.885651588</v>
      </c>
      <c r="K361" s="100">
        <v>204335.4271340922</v>
      </c>
      <c r="L361" s="100">
        <v>0</v>
      </c>
      <c r="M361" s="136">
        <v>0</v>
      </c>
    </row>
    <row r="362" spans="1:13" ht="11.25">
      <c r="A362" s="156"/>
      <c r="B362" s="157" t="s">
        <v>391</v>
      </c>
      <c r="C362" s="100">
        <v>2300</v>
      </c>
      <c r="D362" s="100">
        <v>144434.41124874612</v>
      </c>
      <c r="E362" s="135">
        <v>62.79757010815049</v>
      </c>
      <c r="F362" s="100">
        <v>268528.2754626817</v>
      </c>
      <c r="G362" s="100">
        <v>-150946.69176020377</v>
      </c>
      <c r="H362" s="100">
        <v>0</v>
      </c>
      <c r="I362" s="100">
        <v>0</v>
      </c>
      <c r="J362" s="100">
        <v>144434.41124874612</v>
      </c>
      <c r="K362" s="100">
        <v>241675.44791641354</v>
      </c>
      <c r="L362" s="100">
        <v>-97241.03666766742</v>
      </c>
      <c r="M362" s="136">
        <v>-97241.03666766742</v>
      </c>
    </row>
    <row r="363" spans="1:13" ht="11.25">
      <c r="A363" s="134"/>
      <c r="B363" s="157" t="s">
        <v>392</v>
      </c>
      <c r="C363" s="100">
        <v>1628</v>
      </c>
      <c r="D363" s="100">
        <v>111260.89822986038</v>
      </c>
      <c r="E363" s="135">
        <v>68.34207507976681</v>
      </c>
      <c r="F363" s="100">
        <v>188696.78598136027</v>
      </c>
      <c r="G363" s="100">
        <v>-96305.56634963592</v>
      </c>
      <c r="H363" s="100">
        <v>0</v>
      </c>
      <c r="I363" s="100">
        <v>0</v>
      </c>
      <c r="J363" s="100">
        <v>111260.89822986038</v>
      </c>
      <c r="K363" s="100">
        <v>169827.10738322427</v>
      </c>
      <c r="L363" s="100">
        <v>-58566.20915336389</v>
      </c>
      <c r="M363" s="136">
        <v>-58566.20915336389</v>
      </c>
    </row>
    <row r="364" spans="1:13" ht="11.25">
      <c r="A364" s="134"/>
      <c r="B364" s="157" t="s">
        <v>393</v>
      </c>
      <c r="C364" s="100">
        <v>1678</v>
      </c>
      <c r="D364" s="100">
        <v>130876.28969395049</v>
      </c>
      <c r="E364" s="135">
        <v>77.99540506194904</v>
      </c>
      <c r="F364" s="100">
        <v>184143.7532156123</v>
      </c>
      <c r="G364" s="100">
        <v>-71681.83884322304</v>
      </c>
      <c r="H364" s="100">
        <v>0</v>
      </c>
      <c r="I364" s="100">
        <v>0</v>
      </c>
      <c r="J364" s="100">
        <v>130876.28969395049</v>
      </c>
      <c r="K364" s="100">
        <v>165729.37789405105</v>
      </c>
      <c r="L364" s="100">
        <v>-34853.08820010057</v>
      </c>
      <c r="M364" s="136">
        <v>-34853.08820010057</v>
      </c>
    </row>
    <row r="365" spans="1:13" ht="11.25">
      <c r="A365" s="134"/>
      <c r="B365" s="157" t="s">
        <v>394</v>
      </c>
      <c r="C365" s="100">
        <v>1844</v>
      </c>
      <c r="D365" s="100">
        <v>131776.0849964278</v>
      </c>
      <c r="E365" s="135">
        <v>71.46208513906062</v>
      </c>
      <c r="F365" s="100">
        <v>210818.62001599878</v>
      </c>
      <c r="G365" s="100">
        <v>-100124.39702117088</v>
      </c>
      <c r="H365" s="100">
        <v>0</v>
      </c>
      <c r="I365" s="100">
        <v>0</v>
      </c>
      <c r="J365" s="100">
        <v>131776.0849964278</v>
      </c>
      <c r="K365" s="100">
        <v>189736.7580143989</v>
      </c>
      <c r="L365" s="100">
        <v>-57960.6730179711</v>
      </c>
      <c r="M365" s="136">
        <v>-57960.6730179711</v>
      </c>
    </row>
    <row r="366" spans="1:13" ht="11.25">
      <c r="A366" s="134"/>
      <c r="B366" s="157" t="s">
        <v>395</v>
      </c>
      <c r="C366" s="100">
        <v>1472</v>
      </c>
      <c r="D366" s="100">
        <v>122678.04030867167</v>
      </c>
      <c r="E366" s="135">
        <v>83.34105999230412</v>
      </c>
      <c r="F366" s="100">
        <v>171076.66741183528</v>
      </c>
      <c r="G366" s="100">
        <v>-65506.293844347136</v>
      </c>
      <c r="H366" s="100">
        <v>0</v>
      </c>
      <c r="I366" s="100">
        <v>0</v>
      </c>
      <c r="J366" s="100">
        <v>122678.04030867167</v>
      </c>
      <c r="K366" s="100">
        <v>153969.00067065176</v>
      </c>
      <c r="L366" s="100">
        <v>-31290.96036198009</v>
      </c>
      <c r="M366" s="136">
        <v>-31290.96036198009</v>
      </c>
    </row>
    <row r="367" spans="1:13" ht="11.25">
      <c r="A367" s="134"/>
      <c r="B367" s="157" t="s">
        <v>396</v>
      </c>
      <c r="C367" s="100">
        <v>2955</v>
      </c>
      <c r="D367" s="100">
        <v>302649.8163955078</v>
      </c>
      <c r="E367" s="135">
        <v>102.41956561607708</v>
      </c>
      <c r="F367" s="100">
        <v>343959.4891384301</v>
      </c>
      <c r="G367" s="100">
        <v>-75705.62165676535</v>
      </c>
      <c r="H367" s="100">
        <v>0</v>
      </c>
      <c r="I367" s="100">
        <v>0</v>
      </c>
      <c r="J367" s="100">
        <v>302649.8163955078</v>
      </c>
      <c r="K367" s="100">
        <v>309563.5402245871</v>
      </c>
      <c r="L367" s="100">
        <v>-6913.723829079303</v>
      </c>
      <c r="M367" s="136">
        <v>-6913.723829079303</v>
      </c>
    </row>
    <row r="368" spans="1:13" ht="11.25">
      <c r="A368" s="134"/>
      <c r="B368" s="157" t="s">
        <v>397</v>
      </c>
      <c r="C368" s="100">
        <v>1187</v>
      </c>
      <c r="D368" s="100">
        <v>100975.84368016123</v>
      </c>
      <c r="E368" s="135">
        <v>85.06810756542647</v>
      </c>
      <c r="F368" s="100">
        <v>141605.768741279</v>
      </c>
      <c r="G368" s="100">
        <v>-54790.50193524567</v>
      </c>
      <c r="H368" s="100">
        <v>0</v>
      </c>
      <c r="I368" s="100">
        <v>0</v>
      </c>
      <c r="J368" s="100">
        <v>100975.84368016123</v>
      </c>
      <c r="K368" s="100">
        <v>127445.1918671511</v>
      </c>
      <c r="L368" s="100">
        <v>-26469.348186989868</v>
      </c>
      <c r="M368" s="136">
        <v>-26469.348186989868</v>
      </c>
    </row>
    <row r="369" spans="1:13" ht="11.25">
      <c r="A369" s="134"/>
      <c r="B369" s="157" t="s">
        <v>398</v>
      </c>
      <c r="C369" s="100">
        <v>378</v>
      </c>
      <c r="D369" s="100">
        <v>32257.66101921057</v>
      </c>
      <c r="E369" s="135">
        <v>85.33772756404912</v>
      </c>
      <c r="F369" s="100">
        <v>44844.0336190269</v>
      </c>
      <c r="G369" s="100">
        <v>-17070.77596171902</v>
      </c>
      <c r="H369" s="100">
        <v>0</v>
      </c>
      <c r="I369" s="100">
        <v>0</v>
      </c>
      <c r="J369" s="100">
        <v>32257.66101921057</v>
      </c>
      <c r="K369" s="100">
        <v>40359.63025712421</v>
      </c>
      <c r="L369" s="100">
        <v>-8101.969237913643</v>
      </c>
      <c r="M369" s="136">
        <v>-8101.969237913643</v>
      </c>
    </row>
    <row r="370" spans="1:13" ht="11.25">
      <c r="A370" s="134"/>
      <c r="B370" s="157" t="s">
        <v>399</v>
      </c>
      <c r="C370" s="100">
        <v>2197</v>
      </c>
      <c r="D370" s="100">
        <v>291683.9391818045</v>
      </c>
      <c r="E370" s="135">
        <v>132.76465142549134</v>
      </c>
      <c r="F370" s="100">
        <v>258574.84735150693</v>
      </c>
      <c r="G370" s="100">
        <v>7251.607095146843</v>
      </c>
      <c r="H370" s="100">
        <v>3263.223192816079</v>
      </c>
      <c r="I370" s="100">
        <v>3263.223192816079</v>
      </c>
      <c r="J370" s="100">
        <v>288420.7159889884</v>
      </c>
      <c r="K370" s="100">
        <v>232717.36261635623</v>
      </c>
      <c r="L370" s="100">
        <v>0</v>
      </c>
      <c r="M370" s="136">
        <v>3263.223192816079</v>
      </c>
    </row>
    <row r="371" spans="1:13" ht="11.25">
      <c r="A371" s="134"/>
      <c r="B371" s="157" t="s">
        <v>400</v>
      </c>
      <c r="C371" s="100">
        <v>818</v>
      </c>
      <c r="D371" s="100">
        <v>62332.819115316925</v>
      </c>
      <c r="E371" s="135">
        <v>76.20149036102313</v>
      </c>
      <c r="F371" s="100">
        <v>92395.77851781537</v>
      </c>
      <c r="G371" s="100">
        <v>-39302.53725427998</v>
      </c>
      <c r="H371" s="100">
        <v>0</v>
      </c>
      <c r="I371" s="100">
        <v>0</v>
      </c>
      <c r="J371" s="100">
        <v>62332.819115316925</v>
      </c>
      <c r="K371" s="100">
        <v>83156.20066603384</v>
      </c>
      <c r="L371" s="100">
        <v>-20823.381550716913</v>
      </c>
      <c r="M371" s="136">
        <v>-20823.381550716913</v>
      </c>
    </row>
    <row r="372" spans="1:13" ht="11.25">
      <c r="A372" s="134"/>
      <c r="B372" s="157" t="s">
        <v>401</v>
      </c>
      <c r="C372" s="100">
        <v>1653</v>
      </c>
      <c r="D372" s="100">
        <v>109719.96812475067</v>
      </c>
      <c r="E372" s="135">
        <v>66.37626625816738</v>
      </c>
      <c r="F372" s="100">
        <v>190929.63425868104</v>
      </c>
      <c r="G372" s="100">
        <v>-100302.62955979847</v>
      </c>
      <c r="H372" s="100">
        <v>0</v>
      </c>
      <c r="I372" s="100">
        <v>0</v>
      </c>
      <c r="J372" s="100">
        <v>109719.96812475067</v>
      </c>
      <c r="K372" s="100">
        <v>171836.67083281293</v>
      </c>
      <c r="L372" s="100">
        <v>-62116.702708062265</v>
      </c>
      <c r="M372" s="136">
        <v>-62116.702708062265</v>
      </c>
    </row>
    <row r="373" spans="1:13" ht="11.25">
      <c r="A373" s="134"/>
      <c r="B373" s="157" t="s">
        <v>402</v>
      </c>
      <c r="C373" s="100">
        <v>1746</v>
      </c>
      <c r="D373" s="100">
        <v>122492.28549025963</v>
      </c>
      <c r="E373" s="135">
        <v>70.15594816166073</v>
      </c>
      <c r="F373" s="100">
        <v>211658.67667279195</v>
      </c>
      <c r="G373" s="100">
        <v>-110332.25884981152</v>
      </c>
      <c r="H373" s="100">
        <v>0</v>
      </c>
      <c r="I373" s="100">
        <v>0</v>
      </c>
      <c r="J373" s="100">
        <v>122492.28549025963</v>
      </c>
      <c r="K373" s="100">
        <v>190492.80900551274</v>
      </c>
      <c r="L373" s="100">
        <v>-68000.52351525311</v>
      </c>
      <c r="M373" s="136">
        <v>-68000.52351525311</v>
      </c>
    </row>
    <row r="374" spans="1:13" ht="11.25">
      <c r="A374" s="134"/>
      <c r="B374" s="157" t="s">
        <v>403</v>
      </c>
      <c r="C374" s="100">
        <v>1274</v>
      </c>
      <c r="D374" s="100">
        <v>83847.61790838576</v>
      </c>
      <c r="E374" s="135">
        <v>65.81445675697469</v>
      </c>
      <c r="F374" s="100">
        <v>144840.2228505032</v>
      </c>
      <c r="G374" s="100">
        <v>-75476.62722716777</v>
      </c>
      <c r="H374" s="100">
        <v>0</v>
      </c>
      <c r="I374" s="100">
        <v>0</v>
      </c>
      <c r="J374" s="100">
        <v>83847.61790838576</v>
      </c>
      <c r="K374" s="100">
        <v>130356.20056545288</v>
      </c>
      <c r="L374" s="100">
        <v>-46508.58265706712</v>
      </c>
      <c r="M374" s="136">
        <v>-46508.58265706712</v>
      </c>
    </row>
    <row r="375" spans="1:13" ht="11.25">
      <c r="A375" s="134"/>
      <c r="B375" s="157" t="s">
        <v>404</v>
      </c>
      <c r="C375" s="100">
        <v>959</v>
      </c>
      <c r="D375" s="100">
        <v>53441.82466202361</v>
      </c>
      <c r="E375" s="135">
        <v>55.72661591451888</v>
      </c>
      <c r="F375" s="100">
        <v>110264.08274611084</v>
      </c>
      <c r="G375" s="100">
        <v>-67848.6663586983</v>
      </c>
      <c r="H375" s="100">
        <v>0</v>
      </c>
      <c r="I375" s="100">
        <v>0</v>
      </c>
      <c r="J375" s="100">
        <v>53441.82466202361</v>
      </c>
      <c r="K375" s="100">
        <v>99237.67447149975</v>
      </c>
      <c r="L375" s="100">
        <v>-45795.84980947614</v>
      </c>
      <c r="M375" s="136">
        <v>-45795.84980947614</v>
      </c>
    </row>
    <row r="376" spans="1:13" ht="11.25">
      <c r="A376" s="134"/>
      <c r="B376" s="157" t="s">
        <v>405</v>
      </c>
      <c r="C376" s="100">
        <v>980</v>
      </c>
      <c r="D376" s="100">
        <v>48279.7021206754</v>
      </c>
      <c r="E376" s="135">
        <v>49.26500216395449</v>
      </c>
      <c r="F376" s="100">
        <v>118776.4494144667</v>
      </c>
      <c r="G376" s="100">
        <v>-82374.39223523797</v>
      </c>
      <c r="H376" s="100">
        <v>0</v>
      </c>
      <c r="I376" s="100">
        <v>0</v>
      </c>
      <c r="J376" s="100">
        <v>48279.7021206754</v>
      </c>
      <c r="K376" s="100">
        <v>106898.80447302002</v>
      </c>
      <c r="L376" s="100">
        <v>-58619.10235234462</v>
      </c>
      <c r="M376" s="136">
        <v>-58619.10235234462</v>
      </c>
    </row>
    <row r="377" spans="1:13" ht="11.25">
      <c r="A377" s="134"/>
      <c r="B377" s="157" t="s">
        <v>406</v>
      </c>
      <c r="C377" s="100">
        <v>1493</v>
      </c>
      <c r="D377" s="100">
        <v>85569.88309467088</v>
      </c>
      <c r="E377" s="135">
        <v>57.314054316591346</v>
      </c>
      <c r="F377" s="100">
        <v>173013.95314136308</v>
      </c>
      <c r="G377" s="100">
        <v>-104745.46536082852</v>
      </c>
      <c r="H377" s="100">
        <v>0</v>
      </c>
      <c r="I377" s="100">
        <v>0</v>
      </c>
      <c r="J377" s="100">
        <v>85569.88309467088</v>
      </c>
      <c r="K377" s="100">
        <v>155712.55782722676</v>
      </c>
      <c r="L377" s="100">
        <v>-70142.67473255588</v>
      </c>
      <c r="M377" s="136">
        <v>-70142.67473255588</v>
      </c>
    </row>
    <row r="378" spans="1:13" ht="11.25">
      <c r="A378" s="134"/>
      <c r="B378" s="157" t="s">
        <v>407</v>
      </c>
      <c r="C378" s="100">
        <v>1898</v>
      </c>
      <c r="D378" s="100">
        <v>142839.25910217804</v>
      </c>
      <c r="E378" s="135">
        <v>75.25777613391888</v>
      </c>
      <c r="F378" s="100">
        <v>221955.32435603326</v>
      </c>
      <c r="G378" s="100">
        <v>-101311.59768945855</v>
      </c>
      <c r="H378" s="100">
        <v>0</v>
      </c>
      <c r="I378" s="100">
        <v>0</v>
      </c>
      <c r="J378" s="100">
        <v>142839.25910217804</v>
      </c>
      <c r="K378" s="100">
        <v>199759.79192042994</v>
      </c>
      <c r="L378" s="100">
        <v>-56920.5328182519</v>
      </c>
      <c r="M378" s="136">
        <v>-56920.5328182519</v>
      </c>
    </row>
    <row r="379" spans="1:13" ht="11.25">
      <c r="A379" s="134"/>
      <c r="B379" s="157" t="s">
        <v>408</v>
      </c>
      <c r="C379" s="100">
        <v>1641</v>
      </c>
      <c r="D379" s="100">
        <v>120544.83591533768</v>
      </c>
      <c r="E379" s="135">
        <v>73.45815716961468</v>
      </c>
      <c r="F379" s="100">
        <v>191854.64670892927</v>
      </c>
      <c r="G379" s="100">
        <v>-90495.27546448451</v>
      </c>
      <c r="H379" s="100">
        <v>0</v>
      </c>
      <c r="I379" s="100">
        <v>0</v>
      </c>
      <c r="J379" s="100">
        <v>120544.83591533768</v>
      </c>
      <c r="K379" s="100">
        <v>172669.18203803635</v>
      </c>
      <c r="L379" s="100">
        <v>-52124.34612269867</v>
      </c>
      <c r="M379" s="136">
        <v>-52124.34612269867</v>
      </c>
    </row>
    <row r="380" spans="1:13" ht="11.25">
      <c r="A380" s="134"/>
      <c r="B380" s="157" t="s">
        <v>409</v>
      </c>
      <c r="C380" s="100">
        <v>760</v>
      </c>
      <c r="D380" s="100">
        <v>42201.50857758901</v>
      </c>
      <c r="E380" s="135">
        <v>55.52830075998554</v>
      </c>
      <c r="F380" s="100">
        <v>86598.53290511067</v>
      </c>
      <c r="G380" s="100">
        <v>-53056.87761803272</v>
      </c>
      <c r="H380" s="100">
        <v>0</v>
      </c>
      <c r="I380" s="100">
        <v>0</v>
      </c>
      <c r="J380" s="100">
        <v>42201.50857758901</v>
      </c>
      <c r="K380" s="100">
        <v>77938.6796145996</v>
      </c>
      <c r="L380" s="100">
        <v>-35737.171037010594</v>
      </c>
      <c r="M380" s="136">
        <v>-35737.171037010594</v>
      </c>
    </row>
    <row r="381" spans="1:13" ht="11.25">
      <c r="A381" s="134"/>
      <c r="B381" s="157" t="s">
        <v>410</v>
      </c>
      <c r="C381" s="100">
        <v>1018</v>
      </c>
      <c r="D381" s="100">
        <v>46350.56601312712</v>
      </c>
      <c r="E381" s="135">
        <v>45.53100787144118</v>
      </c>
      <c r="F381" s="100">
        <v>128059.81610974694</v>
      </c>
      <c r="G381" s="100">
        <v>-94515.2317075945</v>
      </c>
      <c r="H381" s="100">
        <v>0</v>
      </c>
      <c r="I381" s="100">
        <v>0</v>
      </c>
      <c r="J381" s="100">
        <v>46350.56601312712</v>
      </c>
      <c r="K381" s="100">
        <v>115253.83449877225</v>
      </c>
      <c r="L381" s="100">
        <v>-68903.26848564512</v>
      </c>
      <c r="M381" s="136">
        <v>-68903.26848564512</v>
      </c>
    </row>
    <row r="382" spans="1:13" ht="11.25">
      <c r="A382" s="134"/>
      <c r="B382" s="157" t="s">
        <v>411</v>
      </c>
      <c r="C382" s="100">
        <v>799</v>
      </c>
      <c r="D382" s="100">
        <v>58483.977510582474</v>
      </c>
      <c r="E382" s="135">
        <v>73.1964674725688</v>
      </c>
      <c r="F382" s="100">
        <v>96287.14273389685</v>
      </c>
      <c r="G382" s="100">
        <v>-47431.87949670407</v>
      </c>
      <c r="H382" s="100">
        <v>0</v>
      </c>
      <c r="I382" s="100">
        <v>0</v>
      </c>
      <c r="J382" s="100">
        <v>58483.977510582474</v>
      </c>
      <c r="K382" s="100">
        <v>86658.42846050717</v>
      </c>
      <c r="L382" s="100">
        <v>-28174.4509499247</v>
      </c>
      <c r="M382" s="136">
        <v>-28174.4509499247</v>
      </c>
    </row>
    <row r="383" spans="1:13" ht="11.25">
      <c r="A383" s="156" t="s">
        <v>74</v>
      </c>
      <c r="B383" s="157" t="s">
        <v>618</v>
      </c>
      <c r="C383" s="100">
        <v>6480</v>
      </c>
      <c r="D383" s="100">
        <v>1240055.5083139283</v>
      </c>
      <c r="E383" s="100">
        <v>191.36659078918646</v>
      </c>
      <c r="F383" s="100">
        <v>725021.6096168588</v>
      </c>
      <c r="G383" s="100">
        <v>442531.7377353837</v>
      </c>
      <c r="H383" s="100">
        <v>199139.28198092268</v>
      </c>
      <c r="I383" s="100">
        <v>199139.28198092268</v>
      </c>
      <c r="J383" s="100">
        <v>1040916.2263330056</v>
      </c>
      <c r="K383" s="100">
        <v>652519.4486551728</v>
      </c>
      <c r="L383" s="100">
        <v>0</v>
      </c>
      <c r="M383" s="161">
        <v>199139.28198092268</v>
      </c>
    </row>
    <row r="384" spans="1:13" ht="11.25">
      <c r="A384" s="134"/>
      <c r="B384" s="157" t="s">
        <v>619</v>
      </c>
      <c r="C384" s="100">
        <v>7497</v>
      </c>
      <c r="D384" s="100">
        <v>1074384.437255498</v>
      </c>
      <c r="E384" s="135">
        <v>143.30858173342645</v>
      </c>
      <c r="F384" s="100">
        <v>854886.4048180024</v>
      </c>
      <c r="G384" s="100">
        <v>134009.39195569546</v>
      </c>
      <c r="H384" s="100">
        <v>60304.22638006296</v>
      </c>
      <c r="I384" s="100">
        <v>60304.22638006296</v>
      </c>
      <c r="J384" s="100">
        <v>1014080.210875435</v>
      </c>
      <c r="K384" s="100">
        <v>769397.7643362022</v>
      </c>
      <c r="L384" s="100">
        <v>0</v>
      </c>
      <c r="M384" s="136">
        <v>60304.22638006296</v>
      </c>
    </row>
    <row r="385" spans="1:13" ht="11.25">
      <c r="A385" s="134"/>
      <c r="B385" s="157" t="s">
        <v>603</v>
      </c>
      <c r="C385" s="100">
        <v>28838</v>
      </c>
      <c r="D385" s="100">
        <v>4980107.52790085</v>
      </c>
      <c r="E385" s="100">
        <v>172.69254205911818</v>
      </c>
      <c r="F385" s="100">
        <v>3048096.2173349094</v>
      </c>
      <c r="G385" s="100">
        <v>1627201.6888324502</v>
      </c>
      <c r="H385" s="100">
        <v>732240.7599746026</v>
      </c>
      <c r="I385" s="100">
        <v>732240.7599746026</v>
      </c>
      <c r="J385" s="100">
        <v>4247866.767926248</v>
      </c>
      <c r="K385" s="100">
        <v>2743286.5956014185</v>
      </c>
      <c r="L385" s="100">
        <v>0</v>
      </c>
      <c r="M385" s="161">
        <v>732240.7599746026</v>
      </c>
    </row>
    <row r="386" spans="1:13" ht="11.25">
      <c r="A386" s="156"/>
      <c r="B386" s="157" t="s">
        <v>604</v>
      </c>
      <c r="C386" s="100">
        <v>4433</v>
      </c>
      <c r="D386" s="100">
        <v>769242.1629304129</v>
      </c>
      <c r="E386" s="135">
        <v>173.52631692542587</v>
      </c>
      <c r="F386" s="100">
        <v>502008.8238924531</v>
      </c>
      <c r="G386" s="100">
        <v>217032.4566487145</v>
      </c>
      <c r="H386" s="100">
        <v>97664.60549192152</v>
      </c>
      <c r="I386" s="100">
        <v>97664.60549192152</v>
      </c>
      <c r="J386" s="100">
        <v>671577.5574384914</v>
      </c>
      <c r="K386" s="100">
        <v>451807.9415032078</v>
      </c>
      <c r="L386" s="100">
        <v>0</v>
      </c>
      <c r="M386" s="136">
        <v>97664.60549192152</v>
      </c>
    </row>
    <row r="387" spans="1:13" ht="11.25">
      <c r="A387" s="134"/>
      <c r="B387" s="157" t="s">
        <v>412</v>
      </c>
      <c r="C387" s="100">
        <v>2015</v>
      </c>
      <c r="D387" s="100">
        <v>178268.4525552869</v>
      </c>
      <c r="E387" s="135">
        <v>88.47069605721434</v>
      </c>
      <c r="F387" s="100">
        <v>235545.71148463723</v>
      </c>
      <c r="G387" s="100">
        <v>-80831.83007781405</v>
      </c>
      <c r="H387" s="100">
        <v>0</v>
      </c>
      <c r="I387" s="100">
        <v>0</v>
      </c>
      <c r="J387" s="100">
        <v>178268.4525552869</v>
      </c>
      <c r="K387" s="100">
        <v>211991.1403361735</v>
      </c>
      <c r="L387" s="100">
        <v>-33722.6877808866</v>
      </c>
      <c r="M387" s="136">
        <v>-33722.6877808866</v>
      </c>
    </row>
    <row r="388" spans="1:13" ht="11.25">
      <c r="A388" s="134"/>
      <c r="B388" s="157" t="s">
        <v>413</v>
      </c>
      <c r="C388" s="100">
        <v>2118</v>
      </c>
      <c r="D388" s="100">
        <v>280624.1865449763</v>
      </c>
      <c r="E388" s="135">
        <v>132.49489449715597</v>
      </c>
      <c r="F388" s="100">
        <v>226584.8557897847</v>
      </c>
      <c r="G388" s="100">
        <v>31380.84517621316</v>
      </c>
      <c r="H388" s="100">
        <v>14121.38032929592</v>
      </c>
      <c r="I388" s="100">
        <v>14121.38032929592</v>
      </c>
      <c r="J388" s="100">
        <v>266502.8062156804</v>
      </c>
      <c r="K388" s="100">
        <v>203926.3702108062</v>
      </c>
      <c r="L388" s="100">
        <v>0</v>
      </c>
      <c r="M388" s="136">
        <v>14121.38032929592</v>
      </c>
    </row>
    <row r="389" spans="1:13" ht="11.25">
      <c r="A389" s="158"/>
      <c r="B389" s="157" t="s">
        <v>414</v>
      </c>
      <c r="C389" s="100">
        <v>862</v>
      </c>
      <c r="D389" s="100">
        <v>65666.24020049677</v>
      </c>
      <c r="E389" s="135">
        <v>76.17893294721203</v>
      </c>
      <c r="F389" s="100">
        <v>100215.32956272327</v>
      </c>
      <c r="G389" s="100">
        <v>-44570.62231849882</v>
      </c>
      <c r="H389" s="100">
        <v>0</v>
      </c>
      <c r="I389" s="100">
        <v>0</v>
      </c>
      <c r="J389" s="100">
        <v>65666.24020049677</v>
      </c>
      <c r="K389" s="100">
        <v>90193.79660645094</v>
      </c>
      <c r="L389" s="100">
        <v>-24527.556405954165</v>
      </c>
      <c r="M389" s="136">
        <v>-24527.556405954165</v>
      </c>
    </row>
    <row r="390" spans="1:13" ht="11.25">
      <c r="A390" s="134"/>
      <c r="B390" s="157" t="s">
        <v>415</v>
      </c>
      <c r="C390" s="100">
        <v>1289</v>
      </c>
      <c r="D390" s="100">
        <v>112714.39235172723</v>
      </c>
      <c r="E390" s="135">
        <v>87.44328343811267</v>
      </c>
      <c r="F390" s="100">
        <v>146241.87967576247</v>
      </c>
      <c r="G390" s="100">
        <v>-48151.675291611464</v>
      </c>
      <c r="H390" s="100">
        <v>0</v>
      </c>
      <c r="I390" s="100">
        <v>0</v>
      </c>
      <c r="J390" s="100">
        <v>112714.39235172723</v>
      </c>
      <c r="K390" s="100">
        <v>131617.6917081862</v>
      </c>
      <c r="L390" s="100">
        <v>-18903.29935645897</v>
      </c>
      <c r="M390" s="136">
        <v>-18903.29935645897</v>
      </c>
    </row>
    <row r="391" spans="1:13" ht="11.25">
      <c r="A391" s="134"/>
      <c r="B391" s="157" t="s">
        <v>416</v>
      </c>
      <c r="C391" s="100">
        <v>831</v>
      </c>
      <c r="D391" s="100">
        <v>67042.50128338912</v>
      </c>
      <c r="E391" s="135">
        <v>80.67689685125045</v>
      </c>
      <c r="F391" s="100">
        <v>100066.68530137415</v>
      </c>
      <c r="G391" s="100">
        <v>-43030.85254812245</v>
      </c>
      <c r="H391" s="100">
        <v>0</v>
      </c>
      <c r="I391" s="100">
        <v>0</v>
      </c>
      <c r="J391" s="100">
        <v>67042.50128338912</v>
      </c>
      <c r="K391" s="100">
        <v>90060.01677123673</v>
      </c>
      <c r="L391" s="100">
        <v>-23017.515487847602</v>
      </c>
      <c r="M391" s="136">
        <v>-23017.515487847602</v>
      </c>
    </row>
    <row r="392" spans="1:13" ht="11.25">
      <c r="A392" s="134"/>
      <c r="B392" s="157" t="s">
        <v>417</v>
      </c>
      <c r="C392" s="100">
        <v>1508</v>
      </c>
      <c r="D392" s="100">
        <v>113821.74243943256</v>
      </c>
      <c r="E392" s="135">
        <v>75.47860904471655</v>
      </c>
      <c r="F392" s="100">
        <v>170928.28629941228</v>
      </c>
      <c r="G392" s="100">
        <v>-74199.37248992096</v>
      </c>
      <c r="H392" s="100">
        <v>0</v>
      </c>
      <c r="I392" s="100">
        <v>0</v>
      </c>
      <c r="J392" s="100">
        <v>113821.74243943256</v>
      </c>
      <c r="K392" s="100">
        <v>153835.45766947104</v>
      </c>
      <c r="L392" s="100">
        <v>-40013.71523003848</v>
      </c>
      <c r="M392" s="136">
        <v>-40013.71523003848</v>
      </c>
    </row>
    <row r="393" spans="1:13" ht="11.25">
      <c r="A393" s="134"/>
      <c r="B393" s="157" t="s">
        <v>418</v>
      </c>
      <c r="C393" s="100">
        <v>2199</v>
      </c>
      <c r="D393" s="100">
        <v>190786.91504331364</v>
      </c>
      <c r="E393" s="135">
        <v>86.76076172956509</v>
      </c>
      <c r="F393" s="100">
        <v>267321.6046870264</v>
      </c>
      <c r="G393" s="100">
        <v>-103266.85011241538</v>
      </c>
      <c r="H393" s="100">
        <v>0</v>
      </c>
      <c r="I393" s="100">
        <v>0</v>
      </c>
      <c r="J393" s="100">
        <v>190786.91504331364</v>
      </c>
      <c r="K393" s="100">
        <v>240589.44421832374</v>
      </c>
      <c r="L393" s="100">
        <v>-49802.5291750101</v>
      </c>
      <c r="M393" s="136">
        <v>-49802.5291750101</v>
      </c>
    </row>
    <row r="394" spans="1:13" ht="11.25">
      <c r="A394" s="134"/>
      <c r="B394" s="157" t="s">
        <v>419</v>
      </c>
      <c r="C394" s="100">
        <v>730</v>
      </c>
      <c r="D394" s="100">
        <v>55565.28261961815</v>
      </c>
      <c r="E394" s="135">
        <v>76.11682550632624</v>
      </c>
      <c r="F394" s="100">
        <v>84590.5271465936</v>
      </c>
      <c r="G394" s="100">
        <v>-37484.2972416348</v>
      </c>
      <c r="H394" s="100">
        <v>0</v>
      </c>
      <c r="I394" s="100">
        <v>0</v>
      </c>
      <c r="J394" s="100">
        <v>55565.28261961815</v>
      </c>
      <c r="K394" s="100">
        <v>76131.47443193424</v>
      </c>
      <c r="L394" s="100">
        <v>-20566.191812316094</v>
      </c>
      <c r="M394" s="136">
        <v>-20566.191812316094</v>
      </c>
    </row>
    <row r="395" spans="1:13" ht="11.25">
      <c r="A395" s="134"/>
      <c r="B395" s="157" t="s">
        <v>420</v>
      </c>
      <c r="C395" s="100">
        <v>824</v>
      </c>
      <c r="D395" s="100">
        <v>52191.68968249077</v>
      </c>
      <c r="E395" s="135">
        <v>63.339429226323745</v>
      </c>
      <c r="F395" s="100">
        <v>97193.714565766</v>
      </c>
      <c r="G395" s="100">
        <v>-54721.39633985183</v>
      </c>
      <c r="H395" s="100">
        <v>0</v>
      </c>
      <c r="I395" s="100">
        <v>0</v>
      </c>
      <c r="J395" s="100">
        <v>52191.68968249077</v>
      </c>
      <c r="K395" s="100">
        <v>87474.3431091894</v>
      </c>
      <c r="L395" s="100">
        <v>-35282.653426698635</v>
      </c>
      <c r="M395" s="136">
        <v>-35282.653426698635</v>
      </c>
    </row>
    <row r="396" spans="1:13" ht="11.25">
      <c r="A396" s="134"/>
      <c r="B396" s="157" t="s">
        <v>421</v>
      </c>
      <c r="C396" s="100">
        <v>2191</v>
      </c>
      <c r="D396" s="100">
        <v>232347.96560657007</v>
      </c>
      <c r="E396" s="135">
        <v>106.04653838729807</v>
      </c>
      <c r="F396" s="100">
        <v>252943.3251350871</v>
      </c>
      <c r="G396" s="100">
        <v>-45889.69204202574</v>
      </c>
      <c r="H396" s="100">
        <v>0</v>
      </c>
      <c r="I396" s="100">
        <v>0</v>
      </c>
      <c r="J396" s="100">
        <v>232347.96560657007</v>
      </c>
      <c r="K396" s="100">
        <v>227648.9926215784</v>
      </c>
      <c r="L396" s="100">
        <v>0</v>
      </c>
      <c r="M396" s="136">
        <v>0</v>
      </c>
    </row>
    <row r="397" spans="1:13" ht="11.25">
      <c r="A397" s="134"/>
      <c r="B397" s="157" t="s">
        <v>422</v>
      </c>
      <c r="C397" s="100">
        <v>1107</v>
      </c>
      <c r="D397" s="100">
        <v>79389.93112751369</v>
      </c>
      <c r="E397" s="135">
        <v>71.71628828140351</v>
      </c>
      <c r="F397" s="100">
        <v>132897.58613339116</v>
      </c>
      <c r="G397" s="100">
        <v>-66797.4136192166</v>
      </c>
      <c r="H397" s="100">
        <v>0</v>
      </c>
      <c r="I397" s="100">
        <v>0</v>
      </c>
      <c r="J397" s="100">
        <v>79389.93112751369</v>
      </c>
      <c r="K397" s="100">
        <v>119607.82752005204</v>
      </c>
      <c r="L397" s="100">
        <v>-40217.89639253836</v>
      </c>
      <c r="M397" s="136">
        <v>-40217.89639253836</v>
      </c>
    </row>
    <row r="398" spans="1:13" ht="11.25">
      <c r="A398" s="156" t="s">
        <v>75</v>
      </c>
      <c r="B398" s="157" t="s">
        <v>423</v>
      </c>
      <c r="C398" s="100">
        <v>10722</v>
      </c>
      <c r="D398" s="100">
        <v>1031744.8636491889</v>
      </c>
      <c r="E398" s="135">
        <v>96.22690390311405</v>
      </c>
      <c r="F398" s="100">
        <v>1176977.3253561556</v>
      </c>
      <c r="G398" s="100">
        <v>-262930.1942425823</v>
      </c>
      <c r="H398" s="100">
        <v>0</v>
      </c>
      <c r="I398" s="100">
        <v>0</v>
      </c>
      <c r="J398" s="100">
        <v>1031744.8636491889</v>
      </c>
      <c r="K398" s="100">
        <v>1059279.59282054</v>
      </c>
      <c r="L398" s="100">
        <v>-27534.72917135118</v>
      </c>
      <c r="M398" s="136">
        <v>-27534.72917135118</v>
      </c>
    </row>
    <row r="399" spans="1:13" ht="11.25">
      <c r="A399" s="134"/>
      <c r="B399" s="157" t="s">
        <v>424</v>
      </c>
      <c r="C399" s="100">
        <v>12443</v>
      </c>
      <c r="D399" s="100">
        <v>894614.3056528532</v>
      </c>
      <c r="E399" s="135">
        <v>71.89699474828042</v>
      </c>
      <c r="F399" s="100">
        <v>1355642.4992399046</v>
      </c>
      <c r="G399" s="100">
        <v>-596592.4435110417</v>
      </c>
      <c r="H399" s="100">
        <v>0</v>
      </c>
      <c r="I399" s="100">
        <v>0</v>
      </c>
      <c r="J399" s="100">
        <v>894614.3056528532</v>
      </c>
      <c r="K399" s="100">
        <v>1220078.249315914</v>
      </c>
      <c r="L399" s="100">
        <v>-325463.9436630608</v>
      </c>
      <c r="M399" s="136">
        <v>-325463.9436630608</v>
      </c>
    </row>
    <row r="400" spans="1:13" ht="11.25">
      <c r="A400" s="134"/>
      <c r="B400" s="157" t="s">
        <v>605</v>
      </c>
      <c r="C400" s="100">
        <v>1951</v>
      </c>
      <c r="D400" s="100">
        <v>91678.97393861729</v>
      </c>
      <c r="E400" s="100">
        <v>46.99076060410932</v>
      </c>
      <c r="F400" s="100">
        <v>243607.2416994974</v>
      </c>
      <c r="G400" s="100">
        <v>-176288.99193082983</v>
      </c>
      <c r="H400" s="100">
        <v>0</v>
      </c>
      <c r="I400" s="100">
        <v>0</v>
      </c>
      <c r="J400" s="100">
        <v>91678.97393861729</v>
      </c>
      <c r="K400" s="100">
        <v>219246.51752954765</v>
      </c>
      <c r="L400" s="100">
        <v>-127567.54359093036</v>
      </c>
      <c r="M400" s="161">
        <v>-127567.54359093036</v>
      </c>
    </row>
    <row r="401" spans="1:13" ht="11.25">
      <c r="A401" s="134"/>
      <c r="B401" s="157" t="s">
        <v>425</v>
      </c>
      <c r="C401" s="100">
        <v>2659</v>
      </c>
      <c r="D401" s="100">
        <v>180771.15170849825</v>
      </c>
      <c r="E401" s="135">
        <v>67.98463772414375</v>
      </c>
      <c r="F401" s="100">
        <v>327220.37009905884</v>
      </c>
      <c r="G401" s="100">
        <v>-179171.2554004665</v>
      </c>
      <c r="H401" s="100">
        <v>0</v>
      </c>
      <c r="I401" s="100">
        <v>0</v>
      </c>
      <c r="J401" s="100">
        <v>180771.15170849825</v>
      </c>
      <c r="K401" s="100">
        <v>294498.33308915293</v>
      </c>
      <c r="L401" s="100">
        <v>-113727.18138065469</v>
      </c>
      <c r="M401" s="136">
        <v>-113727.18138065469</v>
      </c>
    </row>
    <row r="402" spans="1:13" ht="11.25">
      <c r="A402" s="134"/>
      <c r="B402" s="157" t="s">
        <v>426</v>
      </c>
      <c r="C402" s="100">
        <v>1133</v>
      </c>
      <c r="D402" s="100">
        <v>37750.46058699221</v>
      </c>
      <c r="E402" s="135">
        <v>33.31902964430027</v>
      </c>
      <c r="F402" s="100">
        <v>136467.64984163456</v>
      </c>
      <c r="G402" s="100">
        <v>-112363.9542388058</v>
      </c>
      <c r="H402" s="100">
        <v>0</v>
      </c>
      <c r="I402" s="100">
        <v>0</v>
      </c>
      <c r="J402" s="100">
        <v>37750.46058699221</v>
      </c>
      <c r="K402" s="100">
        <v>122820.8848574711</v>
      </c>
      <c r="L402" s="100">
        <v>-85070.42427047889</v>
      </c>
      <c r="M402" s="136">
        <v>-85070.42427047889</v>
      </c>
    </row>
    <row r="403" spans="1:13" ht="11.25">
      <c r="A403" s="156"/>
      <c r="B403" s="157" t="s">
        <v>427</v>
      </c>
      <c r="C403" s="100">
        <v>1092</v>
      </c>
      <c r="D403" s="100">
        <v>75998.5431878684</v>
      </c>
      <c r="E403" s="135">
        <v>69.59573552002601</v>
      </c>
      <c r="F403" s="100">
        <v>121964.45310384568</v>
      </c>
      <c r="G403" s="100">
        <v>-58162.35522636183</v>
      </c>
      <c r="H403" s="100">
        <v>0</v>
      </c>
      <c r="I403" s="100">
        <v>0</v>
      </c>
      <c r="J403" s="100">
        <v>75998.5431878684</v>
      </c>
      <c r="K403" s="100">
        <v>109768.0077934611</v>
      </c>
      <c r="L403" s="100">
        <v>-33769.4646055927</v>
      </c>
      <c r="M403" s="136">
        <v>-33769.4646055927</v>
      </c>
    </row>
    <row r="404" spans="1:13" ht="11.25">
      <c r="A404" s="134"/>
      <c r="B404" s="157" t="s">
        <v>428</v>
      </c>
      <c r="C404" s="100">
        <v>927</v>
      </c>
      <c r="D404" s="100">
        <v>36937.82625182656</v>
      </c>
      <c r="E404" s="135">
        <v>39.84663026087008</v>
      </c>
      <c r="F404" s="100">
        <v>109970.95310484237</v>
      </c>
      <c r="G404" s="100">
        <v>-84030.22216350003</v>
      </c>
      <c r="H404" s="100">
        <v>0</v>
      </c>
      <c r="I404" s="100">
        <v>0</v>
      </c>
      <c r="J404" s="100">
        <v>36937.82625182656</v>
      </c>
      <c r="K404" s="100">
        <v>98973.85779435813</v>
      </c>
      <c r="L404" s="100">
        <v>-62036.03154253157</v>
      </c>
      <c r="M404" s="136">
        <v>-62036.03154253157</v>
      </c>
    </row>
    <row r="405" spans="1:13" ht="11.25">
      <c r="A405" s="134"/>
      <c r="B405" s="157" t="s">
        <v>429</v>
      </c>
      <c r="C405" s="100">
        <v>1716</v>
      </c>
      <c r="D405" s="100">
        <v>84441.82011277093</v>
      </c>
      <c r="E405" s="135">
        <v>49.20851987923714</v>
      </c>
      <c r="F405" s="100">
        <v>195634.8819525313</v>
      </c>
      <c r="G405" s="100">
        <v>-130756.55003501348</v>
      </c>
      <c r="H405" s="100">
        <v>0</v>
      </c>
      <c r="I405" s="100">
        <v>0</v>
      </c>
      <c r="J405" s="100">
        <v>84441.82011277093</v>
      </c>
      <c r="K405" s="100">
        <v>176071.3937572782</v>
      </c>
      <c r="L405" s="100">
        <v>-91629.57364450725</v>
      </c>
      <c r="M405" s="136">
        <v>-91629.57364450725</v>
      </c>
    </row>
    <row r="406" spans="1:13" ht="11.25">
      <c r="A406" s="134"/>
      <c r="B406" s="157" t="s">
        <v>430</v>
      </c>
      <c r="C406" s="100">
        <v>1023</v>
      </c>
      <c r="D406" s="100">
        <v>55642.84711631677</v>
      </c>
      <c r="E406" s="135">
        <v>54.391834913310625</v>
      </c>
      <c r="F406" s="100">
        <v>123891.73823173445</v>
      </c>
      <c r="G406" s="100">
        <v>-80638.06493859111</v>
      </c>
      <c r="H406" s="100">
        <v>0</v>
      </c>
      <c r="I406" s="100">
        <v>0</v>
      </c>
      <c r="J406" s="100">
        <v>55642.84711631677</v>
      </c>
      <c r="K406" s="100">
        <v>111502.56440856101</v>
      </c>
      <c r="L406" s="100">
        <v>-55859.71729224424</v>
      </c>
      <c r="M406" s="136">
        <v>-55859.71729224424</v>
      </c>
    </row>
    <row r="407" spans="1:13" ht="11.25">
      <c r="A407" s="134"/>
      <c r="B407" s="157" t="s">
        <v>431</v>
      </c>
      <c r="C407" s="100">
        <v>1865</v>
      </c>
      <c r="D407" s="100">
        <v>97851.75022399423</v>
      </c>
      <c r="E407" s="135">
        <v>52.46742639356259</v>
      </c>
      <c r="F407" s="100">
        <v>215540.41822808332</v>
      </c>
      <c r="G407" s="100">
        <v>-139242.70982689742</v>
      </c>
      <c r="H407" s="100">
        <v>0</v>
      </c>
      <c r="I407" s="100">
        <v>0</v>
      </c>
      <c r="J407" s="100">
        <v>97851.75022399423</v>
      </c>
      <c r="K407" s="100">
        <v>193986.376405275</v>
      </c>
      <c r="L407" s="100">
        <v>-96134.62618128076</v>
      </c>
      <c r="M407" s="136">
        <v>-96134.62618128076</v>
      </c>
    </row>
    <row r="408" spans="1:13" ht="11.25">
      <c r="A408" s="134"/>
      <c r="B408" s="157" t="s">
        <v>432</v>
      </c>
      <c r="C408" s="100">
        <v>1268</v>
      </c>
      <c r="D408" s="100">
        <v>57527.72831255519</v>
      </c>
      <c r="E408" s="135">
        <v>45.368870908955195</v>
      </c>
      <c r="F408" s="100">
        <v>154065.76554159838</v>
      </c>
      <c r="G408" s="100">
        <v>-111944.61378320302</v>
      </c>
      <c r="H408" s="100">
        <v>0</v>
      </c>
      <c r="I408" s="100">
        <v>0</v>
      </c>
      <c r="J408" s="100">
        <v>57527.72831255519</v>
      </c>
      <c r="K408" s="100">
        <v>138659.18898743854</v>
      </c>
      <c r="L408" s="100">
        <v>-81131.46067488335</v>
      </c>
      <c r="M408" s="136">
        <v>-81131.46067488335</v>
      </c>
    </row>
    <row r="409" spans="1:13" ht="11.25">
      <c r="A409" s="134"/>
      <c r="B409" s="157" t="s">
        <v>433</v>
      </c>
      <c r="C409" s="100">
        <v>627</v>
      </c>
      <c r="D409" s="100">
        <v>19598.188150067403</v>
      </c>
      <c r="E409" s="135">
        <v>31.257078389262205</v>
      </c>
      <c r="F409" s="100">
        <v>68049.17933177426</v>
      </c>
      <c r="G409" s="100">
        <v>-55255.90911488427</v>
      </c>
      <c r="H409" s="100">
        <v>0</v>
      </c>
      <c r="I409" s="100">
        <v>0</v>
      </c>
      <c r="J409" s="100">
        <v>19598.188150067403</v>
      </c>
      <c r="K409" s="100">
        <v>61244.26139859683</v>
      </c>
      <c r="L409" s="100">
        <v>-41646.07324852943</v>
      </c>
      <c r="M409" s="136">
        <v>-41646.07324852943</v>
      </c>
    </row>
    <row r="410" spans="1:13" ht="11.25">
      <c r="A410" s="162"/>
      <c r="B410" s="157" t="s">
        <v>434</v>
      </c>
      <c r="C410" s="100">
        <v>728</v>
      </c>
      <c r="D410" s="100">
        <v>32018.59812092743</v>
      </c>
      <c r="E410" s="135">
        <v>43.981590825449764</v>
      </c>
      <c r="F410" s="100">
        <v>86506.63922322362</v>
      </c>
      <c r="G410" s="100">
        <v>-63138.70502461855</v>
      </c>
      <c r="H410" s="100">
        <v>0</v>
      </c>
      <c r="I410" s="100">
        <v>0</v>
      </c>
      <c r="J410" s="100">
        <v>32018.59812092743</v>
      </c>
      <c r="K410" s="100">
        <v>77855.97530090126</v>
      </c>
      <c r="L410" s="100">
        <v>-45837.37717997383</v>
      </c>
      <c r="M410" s="136">
        <v>-45837.37717997383</v>
      </c>
    </row>
    <row r="411" spans="1:13" ht="11.25">
      <c r="A411" s="134"/>
      <c r="B411" s="157" t="s">
        <v>435</v>
      </c>
      <c r="C411" s="100">
        <v>963</v>
      </c>
      <c r="D411" s="100">
        <v>36443.88188284514</v>
      </c>
      <c r="E411" s="135">
        <v>37.84411410471977</v>
      </c>
      <c r="F411" s="100">
        <v>119711.29989292067</v>
      </c>
      <c r="G411" s="100">
        <v>-95238.54799936761</v>
      </c>
      <c r="H411" s="100">
        <v>0</v>
      </c>
      <c r="I411" s="100">
        <v>0</v>
      </c>
      <c r="J411" s="100">
        <v>36443.88188284514</v>
      </c>
      <c r="K411" s="100">
        <v>107740.1699036286</v>
      </c>
      <c r="L411" s="100">
        <v>-71296.28802078345</v>
      </c>
      <c r="M411" s="136">
        <v>-71296.28802078345</v>
      </c>
    </row>
    <row r="412" spans="1:13" ht="11.25">
      <c r="A412" s="134"/>
      <c r="B412" s="157" t="s">
        <v>436</v>
      </c>
      <c r="C412" s="100">
        <v>779</v>
      </c>
      <c r="D412" s="100">
        <v>35348.948282432015</v>
      </c>
      <c r="E412" s="135">
        <v>45.37734054227473</v>
      </c>
      <c r="F412" s="100">
        <v>93020.77127644415</v>
      </c>
      <c r="G412" s="100">
        <v>-66973.90012165655</v>
      </c>
      <c r="H412" s="100">
        <v>0</v>
      </c>
      <c r="I412" s="100">
        <v>0</v>
      </c>
      <c r="J412" s="100">
        <v>35348.948282432015</v>
      </c>
      <c r="K412" s="100">
        <v>83718.69414879974</v>
      </c>
      <c r="L412" s="100">
        <v>-48369.745866367724</v>
      </c>
      <c r="M412" s="136">
        <v>-48369.745866367724</v>
      </c>
    </row>
    <row r="413" spans="1:13" ht="11.25">
      <c r="A413" s="134"/>
      <c r="B413" s="157" t="s">
        <v>437</v>
      </c>
      <c r="C413" s="100">
        <v>746</v>
      </c>
      <c r="D413" s="100">
        <v>35835.46062696223</v>
      </c>
      <c r="E413" s="135">
        <v>48.03681049190648</v>
      </c>
      <c r="F413" s="100">
        <v>86712.23931493468</v>
      </c>
      <c r="G413" s="100">
        <v>-59548.002619465915</v>
      </c>
      <c r="H413" s="100">
        <v>0</v>
      </c>
      <c r="I413" s="100">
        <v>0</v>
      </c>
      <c r="J413" s="100">
        <v>35835.46062696223</v>
      </c>
      <c r="K413" s="100">
        <v>78041.0153834412</v>
      </c>
      <c r="L413" s="100">
        <v>-42205.554756478974</v>
      </c>
      <c r="M413" s="136">
        <v>-42205.554756478974</v>
      </c>
    </row>
    <row r="414" spans="1:13" ht="11.25">
      <c r="A414" s="156" t="s">
        <v>438</v>
      </c>
      <c r="B414" s="157" t="s">
        <v>439</v>
      </c>
      <c r="C414" s="100">
        <v>3861</v>
      </c>
      <c r="D414" s="100">
        <v>272629.9307268364</v>
      </c>
      <c r="E414" s="135">
        <v>70.61122266947329</v>
      </c>
      <c r="F414" s="100">
        <v>426243.08579526265</v>
      </c>
      <c r="G414" s="100">
        <v>-196237.46364795254</v>
      </c>
      <c r="H414" s="100">
        <v>0</v>
      </c>
      <c r="I414" s="100">
        <v>0</v>
      </c>
      <c r="J414" s="100">
        <v>272629.9307268364</v>
      </c>
      <c r="K414" s="100">
        <v>383618.77721573634</v>
      </c>
      <c r="L414" s="100">
        <v>-110988.84648889996</v>
      </c>
      <c r="M414" s="136">
        <v>-110988.84648889996</v>
      </c>
    </row>
    <row r="415" spans="1:13" ht="11.25">
      <c r="A415" s="134"/>
      <c r="B415" s="157" t="s">
        <v>440</v>
      </c>
      <c r="C415" s="100">
        <v>1290</v>
      </c>
      <c r="D415" s="100">
        <v>67562.36193087716</v>
      </c>
      <c r="E415" s="135">
        <v>52.373923977424155</v>
      </c>
      <c r="F415" s="100">
        <v>141240.9222058383</v>
      </c>
      <c r="G415" s="100">
        <v>-87802.65249554497</v>
      </c>
      <c r="H415" s="100">
        <v>0</v>
      </c>
      <c r="I415" s="100">
        <v>0</v>
      </c>
      <c r="J415" s="100">
        <v>67562.36193087716</v>
      </c>
      <c r="K415" s="100">
        <v>127116.82998525446</v>
      </c>
      <c r="L415" s="100">
        <v>-59554.4680543773</v>
      </c>
      <c r="M415" s="136">
        <v>-59554.4680543773</v>
      </c>
    </row>
    <row r="416" spans="1:13" ht="11.25">
      <c r="A416" s="134"/>
      <c r="B416" s="157" t="s">
        <v>441</v>
      </c>
      <c r="C416" s="100">
        <v>831</v>
      </c>
      <c r="D416" s="100">
        <v>56565.423692739474</v>
      </c>
      <c r="E416" s="135">
        <v>68.069101916654</v>
      </c>
      <c r="F416" s="100">
        <v>97584.52492820687</v>
      </c>
      <c r="G416" s="100">
        <v>-50777.553728288076</v>
      </c>
      <c r="H416" s="100">
        <v>0</v>
      </c>
      <c r="I416" s="100">
        <v>0</v>
      </c>
      <c r="J416" s="100">
        <v>56565.423692739474</v>
      </c>
      <c r="K416" s="100">
        <v>87826.07243538619</v>
      </c>
      <c r="L416" s="100">
        <v>-31260.648742646714</v>
      </c>
      <c r="M416" s="136">
        <v>-31260.648742646714</v>
      </c>
    </row>
    <row r="417" spans="1:13" ht="11.25">
      <c r="A417" s="134"/>
      <c r="B417" s="157" t="s">
        <v>442</v>
      </c>
      <c r="C417" s="100">
        <v>1610</v>
      </c>
      <c r="D417" s="100">
        <v>68790.20321800864</v>
      </c>
      <c r="E417" s="135">
        <v>42.726834296899774</v>
      </c>
      <c r="F417" s="100">
        <v>184355.81527419956</v>
      </c>
      <c r="G417" s="100">
        <v>-134001.19358361088</v>
      </c>
      <c r="H417" s="100">
        <v>0</v>
      </c>
      <c r="I417" s="100">
        <v>0</v>
      </c>
      <c r="J417" s="100">
        <v>68790.20321800864</v>
      </c>
      <c r="K417" s="100">
        <v>165920.2337467796</v>
      </c>
      <c r="L417" s="100">
        <v>-97130.03052877095</v>
      </c>
      <c r="M417" s="136">
        <v>-97130.03052877095</v>
      </c>
    </row>
    <row r="418" spans="1:13" ht="11.25">
      <c r="A418" s="134"/>
      <c r="B418" s="157" t="s">
        <v>443</v>
      </c>
      <c r="C418" s="100">
        <v>985</v>
      </c>
      <c r="D418" s="100">
        <v>47725.03692243394</v>
      </c>
      <c r="E418" s="135">
        <v>48.4518141344507</v>
      </c>
      <c r="F418" s="100">
        <v>118367.8490057374</v>
      </c>
      <c r="G418" s="100">
        <v>-82479.5969838772</v>
      </c>
      <c r="H418" s="100">
        <v>0</v>
      </c>
      <c r="I418" s="100">
        <v>0</v>
      </c>
      <c r="J418" s="100">
        <v>47725.03692243394</v>
      </c>
      <c r="K418" s="100">
        <v>106531.06410516366</v>
      </c>
      <c r="L418" s="100">
        <v>-58806.027182729726</v>
      </c>
      <c r="M418" s="136">
        <v>-58806.027182729726</v>
      </c>
    </row>
    <row r="419" spans="1:13" ht="11.25">
      <c r="A419" s="134"/>
      <c r="B419" s="157" t="s">
        <v>444</v>
      </c>
      <c r="C419" s="100">
        <v>1207</v>
      </c>
      <c r="D419" s="100">
        <v>65894.25702396336</v>
      </c>
      <c r="E419" s="135">
        <v>54.593419241063266</v>
      </c>
      <c r="F419" s="100">
        <v>137140.85901066786</v>
      </c>
      <c r="G419" s="100">
        <v>-84960.68788777127</v>
      </c>
      <c r="H419" s="100">
        <v>0</v>
      </c>
      <c r="I419" s="100">
        <v>0</v>
      </c>
      <c r="J419" s="100">
        <v>65894.25702396336</v>
      </c>
      <c r="K419" s="100">
        <v>123426.77310960107</v>
      </c>
      <c r="L419" s="100">
        <v>-57532.516085637704</v>
      </c>
      <c r="M419" s="136">
        <v>-57532.516085637704</v>
      </c>
    </row>
    <row r="420" spans="1:13" ht="11.25">
      <c r="A420" s="156"/>
      <c r="B420" s="157" t="s">
        <v>626</v>
      </c>
      <c r="C420" s="100">
        <v>1112</v>
      </c>
      <c r="D420" s="100">
        <v>45598.769021598724</v>
      </c>
      <c r="E420" s="135">
        <v>41.00608724963914</v>
      </c>
      <c r="F420" s="100">
        <v>128930.56227958227</v>
      </c>
      <c r="G420" s="100">
        <v>-96224.84948594177</v>
      </c>
      <c r="H420" s="100">
        <v>0</v>
      </c>
      <c r="I420" s="100">
        <v>0</v>
      </c>
      <c r="J420" s="100">
        <v>45598.769021598724</v>
      </c>
      <c r="K420" s="100">
        <v>116037.50605162405</v>
      </c>
      <c r="L420" s="100">
        <v>-70438.73703002532</v>
      </c>
      <c r="M420" s="136">
        <v>-70438.73703002532</v>
      </c>
    </row>
    <row r="421" spans="1:13" ht="11.25">
      <c r="A421" s="134"/>
      <c r="B421" s="157" t="s">
        <v>445</v>
      </c>
      <c r="C421" s="100">
        <v>1214</v>
      </c>
      <c r="D421" s="100">
        <v>72646.20591967633</v>
      </c>
      <c r="E421" s="135">
        <v>59.84036731439566</v>
      </c>
      <c r="F421" s="100">
        <v>148007.71975847753</v>
      </c>
      <c r="G421" s="100">
        <v>-90162.28581464895</v>
      </c>
      <c r="H421" s="100">
        <v>0</v>
      </c>
      <c r="I421" s="100">
        <v>0</v>
      </c>
      <c r="J421" s="100">
        <v>72646.20591967633</v>
      </c>
      <c r="K421" s="100">
        <v>133206.94778262975</v>
      </c>
      <c r="L421" s="100">
        <v>-60560.74186295342</v>
      </c>
      <c r="M421" s="136">
        <v>-60560.74186295342</v>
      </c>
    </row>
    <row r="422" spans="1:13" ht="11.25">
      <c r="A422" s="134"/>
      <c r="B422" s="157" t="s">
        <v>446</v>
      </c>
      <c r="C422" s="100">
        <v>1981</v>
      </c>
      <c r="D422" s="100">
        <v>138581.814423876</v>
      </c>
      <c r="E422" s="135">
        <v>69.95548431291066</v>
      </c>
      <c r="F422" s="100">
        <v>218319.0334478978</v>
      </c>
      <c r="G422" s="100">
        <v>-101569.12236881157</v>
      </c>
      <c r="H422" s="100">
        <v>0</v>
      </c>
      <c r="I422" s="100">
        <v>0</v>
      </c>
      <c r="J422" s="100">
        <v>138581.814423876</v>
      </c>
      <c r="K422" s="100">
        <v>196487.13010310804</v>
      </c>
      <c r="L422" s="100">
        <v>-57905.31567923204</v>
      </c>
      <c r="M422" s="136">
        <v>-57905.31567923204</v>
      </c>
    </row>
    <row r="423" spans="1:13" ht="11.25">
      <c r="A423" s="134"/>
      <c r="B423" s="157" t="s">
        <v>447</v>
      </c>
      <c r="C423" s="100">
        <v>1014</v>
      </c>
      <c r="D423" s="100">
        <v>53315.24440118952</v>
      </c>
      <c r="E423" s="135">
        <v>52.57913649032497</v>
      </c>
      <c r="F423" s="100">
        <v>124132.73652090481</v>
      </c>
      <c r="G423" s="100">
        <v>-83230.76577180577</v>
      </c>
      <c r="H423" s="100">
        <v>0</v>
      </c>
      <c r="I423" s="100">
        <v>0</v>
      </c>
      <c r="J423" s="100">
        <v>53315.24440118952</v>
      </c>
      <c r="K423" s="100">
        <v>111719.46286881434</v>
      </c>
      <c r="L423" s="100">
        <v>-58404.21846762482</v>
      </c>
      <c r="M423" s="136">
        <v>-58404.21846762482</v>
      </c>
    </row>
    <row r="424" spans="1:13" ht="11.25">
      <c r="A424" s="134"/>
      <c r="B424" s="157" t="s">
        <v>448</v>
      </c>
      <c r="C424" s="100">
        <v>709</v>
      </c>
      <c r="D424" s="100">
        <v>24715.45827303368</v>
      </c>
      <c r="E424" s="135">
        <v>34.85960264179645</v>
      </c>
      <c r="F424" s="100">
        <v>86252.46480195988</v>
      </c>
      <c r="G424" s="100">
        <v>-70162.25300912219</v>
      </c>
      <c r="H424" s="100">
        <v>0</v>
      </c>
      <c r="I424" s="100">
        <v>0</v>
      </c>
      <c r="J424" s="100">
        <v>24715.45827303368</v>
      </c>
      <c r="K424" s="100">
        <v>77627.2183217639</v>
      </c>
      <c r="L424" s="100">
        <v>-52911.76004873021</v>
      </c>
      <c r="M424" s="136">
        <v>-52911.76004873021</v>
      </c>
    </row>
    <row r="425" spans="1:13" ht="11.25">
      <c r="A425" s="134"/>
      <c r="B425" s="157" t="s">
        <v>449</v>
      </c>
      <c r="C425" s="100">
        <v>1546</v>
      </c>
      <c r="D425" s="100">
        <v>89565.01519094926</v>
      </c>
      <c r="E425" s="135">
        <v>57.93338628133846</v>
      </c>
      <c r="F425" s="100">
        <v>179145.85303885402</v>
      </c>
      <c r="G425" s="100">
        <v>-107495.42315179016</v>
      </c>
      <c r="H425" s="100">
        <v>0</v>
      </c>
      <c r="I425" s="100">
        <v>0</v>
      </c>
      <c r="J425" s="100">
        <v>89565.01519094926</v>
      </c>
      <c r="K425" s="100">
        <v>161231.26773496863</v>
      </c>
      <c r="L425" s="100">
        <v>-71666.25254401937</v>
      </c>
      <c r="M425" s="136">
        <v>-71666.25254401937</v>
      </c>
    </row>
    <row r="426" spans="1:13" ht="11.25">
      <c r="A426" s="134"/>
      <c r="B426" s="157" t="s">
        <v>450</v>
      </c>
      <c r="C426" s="100">
        <v>838</v>
      </c>
      <c r="D426" s="100">
        <v>52123.924637615506</v>
      </c>
      <c r="E426" s="135">
        <v>62.20038739572256</v>
      </c>
      <c r="F426" s="100">
        <v>99363.85932024056</v>
      </c>
      <c r="G426" s="100">
        <v>-57176.320614649114</v>
      </c>
      <c r="H426" s="100">
        <v>0</v>
      </c>
      <c r="I426" s="100">
        <v>0</v>
      </c>
      <c r="J426" s="100">
        <v>52123.924637615506</v>
      </c>
      <c r="K426" s="100">
        <v>89427.4733882165</v>
      </c>
      <c r="L426" s="100">
        <v>-37303.548750600996</v>
      </c>
      <c r="M426" s="136">
        <v>-37303.548750600996</v>
      </c>
    </row>
    <row r="427" spans="1:13" ht="11.25">
      <c r="A427" s="134"/>
      <c r="B427" s="157" t="s">
        <v>451</v>
      </c>
      <c r="C427" s="100">
        <v>1243</v>
      </c>
      <c r="D427" s="100">
        <v>91564.14985599509</v>
      </c>
      <c r="E427" s="135">
        <v>73.66383737409097</v>
      </c>
      <c r="F427" s="100">
        <v>138048.641908559</v>
      </c>
      <c r="G427" s="100">
        <v>-60289.35624341981</v>
      </c>
      <c r="H427" s="100">
        <v>0</v>
      </c>
      <c r="I427" s="100">
        <v>0</v>
      </c>
      <c r="J427" s="100">
        <v>91564.14985599509</v>
      </c>
      <c r="K427" s="100">
        <v>124243.7777177031</v>
      </c>
      <c r="L427" s="100">
        <v>-32679.62786170801</v>
      </c>
      <c r="M427" s="136">
        <v>-32679.62786170801</v>
      </c>
    </row>
    <row r="428" spans="1:13" ht="11.25">
      <c r="A428" s="134"/>
      <c r="B428" s="157" t="s">
        <v>452</v>
      </c>
      <c r="C428" s="100">
        <v>3619</v>
      </c>
      <c r="D428" s="100">
        <v>240347.9468274579</v>
      </c>
      <c r="E428" s="135">
        <v>66.41280652872558</v>
      </c>
      <c r="F428" s="100">
        <v>405911.7305915358</v>
      </c>
      <c r="G428" s="100">
        <v>-206154.9568232315</v>
      </c>
      <c r="H428" s="100">
        <v>0</v>
      </c>
      <c r="I428" s="100">
        <v>0</v>
      </c>
      <c r="J428" s="100">
        <v>240347.9468274579</v>
      </c>
      <c r="K428" s="100">
        <v>365320.55753238226</v>
      </c>
      <c r="L428" s="100">
        <v>-124972.61070492436</v>
      </c>
      <c r="M428" s="136">
        <v>-124972.61070492436</v>
      </c>
    </row>
    <row r="429" spans="1:13" ht="11.25">
      <c r="A429" s="134"/>
      <c r="B429" s="157" t="s">
        <v>453</v>
      </c>
      <c r="C429" s="100">
        <v>851</v>
      </c>
      <c r="D429" s="100">
        <v>44776.92574641864</v>
      </c>
      <c r="E429" s="135">
        <v>52.616834014592996</v>
      </c>
      <c r="F429" s="100">
        <v>96633.39064819698</v>
      </c>
      <c r="G429" s="100">
        <v>-61519.80396659803</v>
      </c>
      <c r="H429" s="100">
        <v>0</v>
      </c>
      <c r="I429" s="100">
        <v>0</v>
      </c>
      <c r="J429" s="100">
        <v>44776.92574641864</v>
      </c>
      <c r="K429" s="100">
        <v>86970.05158337727</v>
      </c>
      <c r="L429" s="100">
        <v>-42193.12583695863</v>
      </c>
      <c r="M429" s="136">
        <v>-42193.12583695863</v>
      </c>
    </row>
    <row r="430" spans="1:14" ht="11.25">
      <c r="A430" s="134"/>
      <c r="B430" s="157" t="s">
        <v>454</v>
      </c>
      <c r="C430" s="100">
        <v>647</v>
      </c>
      <c r="D430" s="100">
        <v>41779.554618339396</v>
      </c>
      <c r="E430" s="135">
        <v>64.57427298043183</v>
      </c>
      <c r="F430" s="100">
        <v>71878.69983983181</v>
      </c>
      <c r="G430" s="100">
        <v>-37287.015205475596</v>
      </c>
      <c r="H430" s="100">
        <v>0</v>
      </c>
      <c r="I430" s="100">
        <v>0</v>
      </c>
      <c r="J430" s="100">
        <v>41779.554618339396</v>
      </c>
      <c r="K430" s="100">
        <v>64690.82985584863</v>
      </c>
      <c r="L430" s="100">
        <v>-22911.27523750923</v>
      </c>
      <c r="M430" s="136">
        <v>-22911.27523750923</v>
      </c>
      <c r="N430" s="160"/>
    </row>
    <row r="431" spans="1:14" s="160" customFormat="1" ht="11.25">
      <c r="A431" s="158"/>
      <c r="B431" s="157" t="s">
        <v>455</v>
      </c>
      <c r="C431" s="100">
        <v>1605</v>
      </c>
      <c r="D431" s="100">
        <v>71323.21076380304</v>
      </c>
      <c r="E431" s="159">
        <v>44.43813754754083</v>
      </c>
      <c r="F431" s="100">
        <v>193574.3726783759</v>
      </c>
      <c r="G431" s="100">
        <v>-141608.59918241043</v>
      </c>
      <c r="H431" s="100">
        <v>0</v>
      </c>
      <c r="I431" s="100">
        <v>0</v>
      </c>
      <c r="J431" s="157">
        <v>71323.21076380304</v>
      </c>
      <c r="K431" s="157">
        <v>174216.9354105383</v>
      </c>
      <c r="L431" s="157">
        <v>-102893.72464673527</v>
      </c>
      <c r="M431" s="136">
        <v>-102893.72464673527</v>
      </c>
      <c r="N431" s="76"/>
    </row>
    <row r="432" spans="1:13" ht="11.25">
      <c r="A432" s="134"/>
      <c r="B432" s="157" t="s">
        <v>456</v>
      </c>
      <c r="C432" s="100">
        <v>1826</v>
      </c>
      <c r="D432" s="100">
        <v>119226.04025463092</v>
      </c>
      <c r="E432" s="135">
        <v>65.2935598327661</v>
      </c>
      <c r="F432" s="100">
        <v>201561.77802687953</v>
      </c>
      <c r="G432" s="100">
        <v>-102491.91557493656</v>
      </c>
      <c r="H432" s="100">
        <v>0</v>
      </c>
      <c r="I432" s="100">
        <v>0</v>
      </c>
      <c r="J432" s="100">
        <v>119226.04025463092</v>
      </c>
      <c r="K432" s="100">
        <v>181405.60022419158</v>
      </c>
      <c r="L432" s="100">
        <v>-62179.559969560665</v>
      </c>
      <c r="M432" s="136">
        <v>-62179.559969560665</v>
      </c>
    </row>
    <row r="433" spans="1:13" ht="11.25">
      <c r="A433" s="134"/>
      <c r="B433" s="157" t="s">
        <v>457</v>
      </c>
      <c r="C433" s="100">
        <v>1117</v>
      </c>
      <c r="D433" s="100">
        <v>56818.56096689245</v>
      </c>
      <c r="E433" s="135">
        <v>50.86710919148832</v>
      </c>
      <c r="F433" s="100">
        <v>130904.10396538544</v>
      </c>
      <c r="G433" s="100">
        <v>-87175.95339503151</v>
      </c>
      <c r="H433" s="100">
        <v>0</v>
      </c>
      <c r="I433" s="100">
        <v>0</v>
      </c>
      <c r="J433" s="100">
        <v>56818.56096689245</v>
      </c>
      <c r="K433" s="100">
        <v>117813.6935688469</v>
      </c>
      <c r="L433" s="100">
        <v>-60995.13260195444</v>
      </c>
      <c r="M433" s="136">
        <v>-60995.13260195444</v>
      </c>
    </row>
    <row r="434" spans="1:13" ht="11.25">
      <c r="A434" s="134"/>
      <c r="B434" s="157" t="s">
        <v>458</v>
      </c>
      <c r="C434" s="100">
        <v>608</v>
      </c>
      <c r="D434" s="100">
        <v>36994.578459693636</v>
      </c>
      <c r="E434" s="135">
        <v>60.846346150811904</v>
      </c>
      <c r="F434" s="100">
        <v>68951.76682466615</v>
      </c>
      <c r="G434" s="100">
        <v>-38852.365047439125</v>
      </c>
      <c r="H434" s="100">
        <v>0</v>
      </c>
      <c r="I434" s="100">
        <v>0</v>
      </c>
      <c r="J434" s="100">
        <v>36994.578459693636</v>
      </c>
      <c r="K434" s="100">
        <v>62056.59014219954</v>
      </c>
      <c r="L434" s="100">
        <v>-25062.0116825059</v>
      </c>
      <c r="M434" s="136">
        <v>-25062.0116825059</v>
      </c>
    </row>
    <row r="435" spans="1:13" ht="11.25">
      <c r="A435" s="134"/>
      <c r="B435" s="157" t="s">
        <v>459</v>
      </c>
      <c r="C435" s="100">
        <v>1007</v>
      </c>
      <c r="D435" s="100">
        <v>47210.95188167477</v>
      </c>
      <c r="E435" s="135">
        <v>46.88277247435429</v>
      </c>
      <c r="F435" s="100">
        <v>118167.23492373942</v>
      </c>
      <c r="G435" s="100">
        <v>-82773.0065344386</v>
      </c>
      <c r="H435" s="100">
        <v>0</v>
      </c>
      <c r="I435" s="100">
        <v>0</v>
      </c>
      <c r="J435" s="100">
        <v>47210.95188167477</v>
      </c>
      <c r="K435" s="100">
        <v>106350.51143136548</v>
      </c>
      <c r="L435" s="100">
        <v>-59139.559549690704</v>
      </c>
      <c r="M435" s="136">
        <v>-59139.559549690704</v>
      </c>
    </row>
    <row r="436" spans="1:13" ht="11.25">
      <c r="A436" s="134"/>
      <c r="B436" s="157" t="s">
        <v>460</v>
      </c>
      <c r="C436" s="100">
        <v>1724</v>
      </c>
      <c r="D436" s="100">
        <v>70127.09269122979</v>
      </c>
      <c r="E436" s="135">
        <v>40.67696791834675</v>
      </c>
      <c r="F436" s="100">
        <v>201786.43782695231</v>
      </c>
      <c r="G436" s="100">
        <v>-151837.98891841777</v>
      </c>
      <c r="H436" s="100">
        <v>0</v>
      </c>
      <c r="I436" s="100">
        <v>0</v>
      </c>
      <c r="J436" s="100">
        <v>70127.09269122979</v>
      </c>
      <c r="K436" s="100">
        <v>181607.79404425705</v>
      </c>
      <c r="L436" s="100">
        <v>-111480.70135302727</v>
      </c>
      <c r="M436" s="136">
        <v>-111480.70135302727</v>
      </c>
    </row>
    <row r="437" spans="1:13" ht="11.25">
      <c r="A437" s="134"/>
      <c r="B437" s="157" t="s">
        <v>461</v>
      </c>
      <c r="C437" s="100">
        <v>3548</v>
      </c>
      <c r="D437" s="100">
        <v>130430.68432799859</v>
      </c>
      <c r="E437" s="135">
        <v>36.761748683201404</v>
      </c>
      <c r="F437" s="100">
        <v>433048.50934246986</v>
      </c>
      <c r="G437" s="100">
        <v>-345922.6759487182</v>
      </c>
      <c r="H437" s="100">
        <v>0</v>
      </c>
      <c r="I437" s="100">
        <v>0</v>
      </c>
      <c r="J437" s="100">
        <v>130430.68432799859</v>
      </c>
      <c r="K437" s="100">
        <v>389743.6584082229</v>
      </c>
      <c r="L437" s="100">
        <v>-259312.9740802243</v>
      </c>
      <c r="M437" s="136">
        <v>-259312.9740802243</v>
      </c>
    </row>
    <row r="438" spans="1:13" ht="11.25">
      <c r="A438" s="134"/>
      <c r="B438" s="157" t="s">
        <v>627</v>
      </c>
      <c r="C438" s="100">
        <v>946</v>
      </c>
      <c r="D438" s="100">
        <v>29262.84184795455</v>
      </c>
      <c r="E438" s="135">
        <v>30.93323662574477</v>
      </c>
      <c r="F438" s="100">
        <v>109635.38490863054</v>
      </c>
      <c r="G438" s="100">
        <v>-91336.08155153904</v>
      </c>
      <c r="H438" s="100">
        <v>0</v>
      </c>
      <c r="I438" s="100">
        <v>0</v>
      </c>
      <c r="J438" s="100">
        <v>29262.84184795455</v>
      </c>
      <c r="K438" s="100">
        <v>98671.84641776748</v>
      </c>
      <c r="L438" s="100">
        <v>-69409.00456981293</v>
      </c>
      <c r="M438" s="136">
        <v>-69409.00456981293</v>
      </c>
    </row>
    <row r="439" spans="1:13" ht="11.25">
      <c r="A439" s="134"/>
      <c r="B439" s="157" t="s">
        <v>462</v>
      </c>
      <c r="C439" s="100">
        <v>755</v>
      </c>
      <c r="D439" s="100">
        <v>40958.7277029059</v>
      </c>
      <c r="E439" s="135">
        <v>54.24997046742503</v>
      </c>
      <c r="F439" s="100">
        <v>90608.79479162906</v>
      </c>
      <c r="G439" s="100">
        <v>-58710.946567886065</v>
      </c>
      <c r="H439" s="100">
        <v>0</v>
      </c>
      <c r="I439" s="100">
        <v>0</v>
      </c>
      <c r="J439" s="100">
        <v>40958.7277029059</v>
      </c>
      <c r="K439" s="100">
        <v>81547.91531246615</v>
      </c>
      <c r="L439" s="100">
        <v>-40589.18760956026</v>
      </c>
      <c r="M439" s="136">
        <v>-40589.18760956026</v>
      </c>
    </row>
    <row r="440" spans="1:13" ht="11.25">
      <c r="A440" s="134"/>
      <c r="B440" s="157" t="s">
        <v>463</v>
      </c>
      <c r="C440" s="100">
        <v>1034</v>
      </c>
      <c r="D440" s="100">
        <v>51584.78458212453</v>
      </c>
      <c r="E440" s="135">
        <v>49.88857309683223</v>
      </c>
      <c r="F440" s="100">
        <v>119567.85193041225</v>
      </c>
      <c r="G440" s="100">
        <v>-79939.85254132893</v>
      </c>
      <c r="H440" s="100">
        <v>0</v>
      </c>
      <c r="I440" s="100">
        <v>0</v>
      </c>
      <c r="J440" s="100">
        <v>51584.78458212453</v>
      </c>
      <c r="K440" s="100">
        <v>107611.06673737102</v>
      </c>
      <c r="L440" s="100">
        <v>-56026.28215524649</v>
      </c>
      <c r="M440" s="136">
        <v>-56026.28215524649</v>
      </c>
    </row>
    <row r="441" spans="1:13" ht="11.25">
      <c r="A441" s="134"/>
      <c r="B441" s="157" t="s">
        <v>464</v>
      </c>
      <c r="C441" s="100">
        <v>1885</v>
      </c>
      <c r="D441" s="100">
        <v>176495.0620619878</v>
      </c>
      <c r="E441" s="135">
        <v>93.63133265887946</v>
      </c>
      <c r="F441" s="100">
        <v>223865.12286285067</v>
      </c>
      <c r="G441" s="100">
        <v>-69756.57308714793</v>
      </c>
      <c r="H441" s="100">
        <v>0</v>
      </c>
      <c r="I441" s="100">
        <v>0</v>
      </c>
      <c r="J441" s="100">
        <v>176495.0620619878</v>
      </c>
      <c r="K441" s="100">
        <v>201478.6105765656</v>
      </c>
      <c r="L441" s="100">
        <v>-24983.548514577822</v>
      </c>
      <c r="M441" s="136">
        <v>-24983.548514577822</v>
      </c>
    </row>
    <row r="442" spans="1:13" ht="11.25">
      <c r="A442" s="134"/>
      <c r="B442" s="157" t="s">
        <v>465</v>
      </c>
      <c r="C442" s="100">
        <v>2129</v>
      </c>
      <c r="D442" s="100">
        <v>107670.39120294736</v>
      </c>
      <c r="E442" s="135">
        <v>50.57322273506217</v>
      </c>
      <c r="F442" s="100">
        <v>240867.29302747454</v>
      </c>
      <c r="G442" s="100">
        <v>-157283.63112727465</v>
      </c>
      <c r="H442" s="100">
        <v>0</v>
      </c>
      <c r="I442" s="100">
        <v>0</v>
      </c>
      <c r="J442" s="100">
        <v>107670.39120294736</v>
      </c>
      <c r="K442" s="100">
        <v>216780.5637247271</v>
      </c>
      <c r="L442" s="100">
        <v>-109110.17252177975</v>
      </c>
      <c r="M442" s="136">
        <v>-109110.17252177975</v>
      </c>
    </row>
    <row r="443" spans="1:13" ht="11.25">
      <c r="A443" s="156" t="s">
        <v>77</v>
      </c>
      <c r="B443" s="157" t="s">
        <v>620</v>
      </c>
      <c r="C443" s="100">
        <v>4944</v>
      </c>
      <c r="D443" s="100">
        <v>636692.063332581</v>
      </c>
      <c r="E443" s="135">
        <v>128.78075714655765</v>
      </c>
      <c r="F443" s="100">
        <v>567368.5094553287</v>
      </c>
      <c r="G443" s="100">
        <v>12586.702931719366</v>
      </c>
      <c r="H443" s="100">
        <v>5664.0163192737145</v>
      </c>
      <c r="I443" s="100">
        <v>5664.0163192737145</v>
      </c>
      <c r="J443" s="100">
        <v>631028.0470133072</v>
      </c>
      <c r="K443" s="100">
        <v>510631.6585097958</v>
      </c>
      <c r="L443" s="100">
        <v>0</v>
      </c>
      <c r="M443" s="136">
        <v>5664.0163192737145</v>
      </c>
    </row>
    <row r="444" spans="1:13" ht="11.25">
      <c r="A444" s="134"/>
      <c r="B444" s="157" t="s">
        <v>466</v>
      </c>
      <c r="C444" s="100">
        <v>3910</v>
      </c>
      <c r="D444" s="100">
        <v>761434.6937317838</v>
      </c>
      <c r="E444" s="135">
        <v>194.74033087769405</v>
      </c>
      <c r="F444" s="100">
        <v>401550.2345893852</v>
      </c>
      <c r="G444" s="100">
        <v>319729.43568346003</v>
      </c>
      <c r="H444" s="100">
        <v>143878.24605755703</v>
      </c>
      <c r="I444" s="100">
        <v>143878.24605755703</v>
      </c>
      <c r="J444" s="100">
        <v>617556.4476742267</v>
      </c>
      <c r="K444" s="100">
        <v>361395.2111304467</v>
      </c>
      <c r="L444" s="100">
        <v>0</v>
      </c>
      <c r="M444" s="136">
        <v>143878.24605755703</v>
      </c>
    </row>
    <row r="445" spans="1:13" ht="11.25">
      <c r="A445" s="134"/>
      <c r="B445" s="157" t="s">
        <v>467</v>
      </c>
      <c r="C445" s="100">
        <v>12862</v>
      </c>
      <c r="D445" s="100">
        <v>1890391.639025957</v>
      </c>
      <c r="E445" s="135">
        <v>146.97493694806073</v>
      </c>
      <c r="F445" s="100">
        <v>1349144.0273152727</v>
      </c>
      <c r="G445" s="100">
        <v>406333.20897915703</v>
      </c>
      <c r="H445" s="100">
        <v>182849.94404062067</v>
      </c>
      <c r="I445" s="100">
        <v>182849.94404062067</v>
      </c>
      <c r="J445" s="100">
        <v>1707541.6949853364</v>
      </c>
      <c r="K445" s="100">
        <v>1214229.6245837454</v>
      </c>
      <c r="L445" s="100">
        <v>0</v>
      </c>
      <c r="M445" s="136">
        <v>182849.94404062067</v>
      </c>
    </row>
    <row r="446" spans="1:13" ht="11.25">
      <c r="A446" s="134"/>
      <c r="B446" s="157" t="s">
        <v>621</v>
      </c>
      <c r="C446" s="100">
        <v>20963</v>
      </c>
      <c r="D446" s="100">
        <v>4028076.775518725</v>
      </c>
      <c r="E446" s="135">
        <v>192.1517328397045</v>
      </c>
      <c r="F446" s="100">
        <v>2181776.556467775</v>
      </c>
      <c r="G446" s="100">
        <v>1628122.5634041731</v>
      </c>
      <c r="H446" s="100">
        <v>732655.1535318778</v>
      </c>
      <c r="I446" s="100">
        <v>732655.1535318778</v>
      </c>
      <c r="J446" s="100">
        <v>3295421.6219868474</v>
      </c>
      <c r="K446" s="100">
        <v>1963598.9008209973</v>
      </c>
      <c r="L446" s="100">
        <v>0</v>
      </c>
      <c r="M446" s="136">
        <v>732655.1535318778</v>
      </c>
    </row>
    <row r="447" spans="1:13" ht="11.25">
      <c r="A447" s="134"/>
      <c r="B447" s="157" t="s">
        <v>468</v>
      </c>
      <c r="C447" s="100">
        <v>5529</v>
      </c>
      <c r="D447" s="100">
        <v>1003340.0074462806</v>
      </c>
      <c r="E447" s="135">
        <v>181.46862135038535</v>
      </c>
      <c r="F447" s="100">
        <v>618737.6560788308</v>
      </c>
      <c r="G447" s="100">
        <v>322728.58575956663</v>
      </c>
      <c r="H447" s="100">
        <v>145227.86359180498</v>
      </c>
      <c r="I447" s="100">
        <v>145227.86359180498</v>
      </c>
      <c r="J447" s="100">
        <v>858112.1438544756</v>
      </c>
      <c r="K447" s="100">
        <v>556863.8904709477</v>
      </c>
      <c r="L447" s="100">
        <v>0</v>
      </c>
      <c r="M447" s="136">
        <v>145227.86359180498</v>
      </c>
    </row>
    <row r="448" spans="1:13" ht="11.25">
      <c r="A448" s="134"/>
      <c r="B448" s="157" t="s">
        <v>469</v>
      </c>
      <c r="C448" s="100">
        <v>10643</v>
      </c>
      <c r="D448" s="100">
        <v>1996933.5784730413</v>
      </c>
      <c r="E448" s="135">
        <v>187.62882443606514</v>
      </c>
      <c r="F448" s="100">
        <v>1176447.039338764</v>
      </c>
      <c r="G448" s="100">
        <v>702841.8352004008</v>
      </c>
      <c r="H448" s="100">
        <v>316278.8258401804</v>
      </c>
      <c r="I448" s="100">
        <v>316278.8258401804</v>
      </c>
      <c r="J448" s="100">
        <v>1680654.752632861</v>
      </c>
      <c r="K448" s="100">
        <v>1058802.3354048876</v>
      </c>
      <c r="L448" s="100">
        <v>0</v>
      </c>
      <c r="M448" s="136">
        <v>316278.8258401804</v>
      </c>
    </row>
    <row r="449" spans="1:13" ht="11.25">
      <c r="A449" s="156"/>
      <c r="B449" s="157" t="s">
        <v>470</v>
      </c>
      <c r="C449" s="100">
        <v>4111</v>
      </c>
      <c r="D449" s="100">
        <v>533239.5873007675</v>
      </c>
      <c r="E449" s="135">
        <v>129.71043232808745</v>
      </c>
      <c r="F449" s="100">
        <v>449826.7309299591</v>
      </c>
      <c r="G449" s="100">
        <v>38430.18327781255</v>
      </c>
      <c r="H449" s="100">
        <v>17293.58247501565</v>
      </c>
      <c r="I449" s="100">
        <v>17293.58247501565</v>
      </c>
      <c r="J449" s="100">
        <v>515946.0048257519</v>
      </c>
      <c r="K449" s="100">
        <v>404844.05783696315</v>
      </c>
      <c r="L449" s="100">
        <v>0</v>
      </c>
      <c r="M449" s="136">
        <v>17293.58247501565</v>
      </c>
    </row>
    <row r="450" spans="1:13" ht="11.25">
      <c r="A450" s="134"/>
      <c r="B450" s="157" t="s">
        <v>471</v>
      </c>
      <c r="C450" s="100">
        <v>1892</v>
      </c>
      <c r="D450" s="100">
        <v>208606.15464263514</v>
      </c>
      <c r="E450" s="135">
        <v>110.2569527709488</v>
      </c>
      <c r="F450" s="100">
        <v>207128.02095829727</v>
      </c>
      <c r="G450" s="100">
        <v>-19234.668411491846</v>
      </c>
      <c r="H450" s="100">
        <v>0</v>
      </c>
      <c r="I450" s="100">
        <v>0</v>
      </c>
      <c r="J450" s="100">
        <v>208606.15464263514</v>
      </c>
      <c r="K450" s="100">
        <v>186415.21886246756</v>
      </c>
      <c r="L450" s="100">
        <v>0</v>
      </c>
      <c r="M450" s="136">
        <v>0</v>
      </c>
    </row>
    <row r="451" spans="1:13" ht="11.25">
      <c r="A451" s="134"/>
      <c r="B451" s="157" t="s">
        <v>472</v>
      </c>
      <c r="C451" s="100">
        <v>7157</v>
      </c>
      <c r="D451" s="100">
        <v>1383102.6794090467</v>
      </c>
      <c r="E451" s="135">
        <v>193.25173667864283</v>
      </c>
      <c r="F451" s="100">
        <v>765061.117527211</v>
      </c>
      <c r="G451" s="100">
        <v>541535.4501291146</v>
      </c>
      <c r="H451" s="100">
        <v>243690.95255810156</v>
      </c>
      <c r="I451" s="100">
        <v>243690.95255810156</v>
      </c>
      <c r="J451" s="100">
        <v>1139411.726850945</v>
      </c>
      <c r="K451" s="100">
        <v>688555.00577449</v>
      </c>
      <c r="L451" s="100">
        <v>0</v>
      </c>
      <c r="M451" s="136">
        <v>243690.95255810156</v>
      </c>
    </row>
    <row r="452" spans="1:13" ht="11.25">
      <c r="A452" s="134"/>
      <c r="B452" s="157" t="s">
        <v>473</v>
      </c>
      <c r="C452" s="100">
        <v>5598</v>
      </c>
      <c r="D452" s="100">
        <v>1211721.1950656422</v>
      </c>
      <c r="E452" s="135">
        <v>216.45609057978604</v>
      </c>
      <c r="F452" s="100">
        <v>616181.6401755317</v>
      </c>
      <c r="G452" s="100">
        <v>533921.3908725573</v>
      </c>
      <c r="H452" s="100">
        <v>240264.62589265077</v>
      </c>
      <c r="I452" s="100">
        <v>240264.62589265077</v>
      </c>
      <c r="J452" s="100">
        <v>971456.5691729914</v>
      </c>
      <c r="K452" s="100">
        <v>554563.4761579785</v>
      </c>
      <c r="L452" s="100">
        <v>0</v>
      </c>
      <c r="M452" s="136">
        <v>240264.62589265077</v>
      </c>
    </row>
    <row r="453" spans="1:13" ht="11.25">
      <c r="A453" s="134"/>
      <c r="B453" s="157" t="s">
        <v>474</v>
      </c>
      <c r="C453" s="100">
        <v>4769</v>
      </c>
      <c r="D453" s="100">
        <v>1018754.5085295909</v>
      </c>
      <c r="E453" s="135">
        <v>213.62015276359634</v>
      </c>
      <c r="F453" s="100">
        <v>523394.53627830977</v>
      </c>
      <c r="G453" s="100">
        <v>443020.5186234502</v>
      </c>
      <c r="H453" s="100">
        <v>199359.23338055256</v>
      </c>
      <c r="I453" s="100">
        <v>199359.23338055256</v>
      </c>
      <c r="J453" s="100">
        <v>819395.2751490383</v>
      </c>
      <c r="K453" s="100">
        <v>471055.08265047875</v>
      </c>
      <c r="L453" s="100">
        <v>0</v>
      </c>
      <c r="M453" s="136">
        <v>199359.23338055256</v>
      </c>
    </row>
    <row r="454" spans="1:13" ht="11.25">
      <c r="A454" s="134"/>
      <c r="B454" s="157" t="s">
        <v>475</v>
      </c>
      <c r="C454" s="100">
        <v>968</v>
      </c>
      <c r="D454" s="100">
        <v>110164.55982726252</v>
      </c>
      <c r="E454" s="135">
        <v>113.80636345791582</v>
      </c>
      <c r="F454" s="100">
        <v>112456.39124263528</v>
      </c>
      <c r="G454" s="100">
        <v>-13537.470539636284</v>
      </c>
      <c r="H454" s="100">
        <v>0</v>
      </c>
      <c r="I454" s="100">
        <v>0</v>
      </c>
      <c r="J454" s="100">
        <v>110164.55982726252</v>
      </c>
      <c r="K454" s="100">
        <v>101210.75211837175</v>
      </c>
      <c r="L454" s="100">
        <v>0</v>
      </c>
      <c r="M454" s="136">
        <v>0</v>
      </c>
    </row>
    <row r="455" spans="1:13" ht="11.25">
      <c r="A455" s="134"/>
      <c r="B455" s="157" t="s">
        <v>476</v>
      </c>
      <c r="C455" s="100">
        <v>3899</v>
      </c>
      <c r="D455" s="100">
        <v>861870.516922384</v>
      </c>
      <c r="E455" s="135">
        <v>221.04911949791844</v>
      </c>
      <c r="F455" s="100">
        <v>436996.96246153204</v>
      </c>
      <c r="G455" s="100">
        <v>381173.8582146988</v>
      </c>
      <c r="H455" s="100">
        <v>171528.23619661445</v>
      </c>
      <c r="I455" s="100">
        <v>171528.23619661445</v>
      </c>
      <c r="J455" s="100">
        <v>690342.2807257696</v>
      </c>
      <c r="K455" s="100">
        <v>393297.2662153789</v>
      </c>
      <c r="L455" s="100">
        <v>0</v>
      </c>
      <c r="M455" s="136">
        <v>171528.23619661445</v>
      </c>
    </row>
    <row r="456" spans="1:13" ht="11.25">
      <c r="A456" s="134"/>
      <c r="B456" s="157" t="s">
        <v>477</v>
      </c>
      <c r="C456" s="100">
        <v>3835</v>
      </c>
      <c r="D456" s="100">
        <v>757676.4104890275</v>
      </c>
      <c r="E456" s="135">
        <v>197.5688162944009</v>
      </c>
      <c r="F456" s="100">
        <v>436192.48327677377</v>
      </c>
      <c r="G456" s="100">
        <v>277864.67888457637</v>
      </c>
      <c r="H456" s="100">
        <v>125039.10549805938</v>
      </c>
      <c r="I456" s="100">
        <v>125039.10549805938</v>
      </c>
      <c r="J456" s="100">
        <v>632637.3049909681</v>
      </c>
      <c r="K456" s="100">
        <v>392573.23494909634</v>
      </c>
      <c r="L456" s="100">
        <v>0</v>
      </c>
      <c r="M456" s="136">
        <v>125039.10549805938</v>
      </c>
    </row>
    <row r="457" spans="1:13" ht="11.25">
      <c r="A457" s="158"/>
      <c r="B457" s="157" t="s">
        <v>478</v>
      </c>
      <c r="C457" s="100">
        <v>4328</v>
      </c>
      <c r="D457" s="100">
        <v>612272.7175687875</v>
      </c>
      <c r="E457" s="135">
        <v>141.46781829223372</v>
      </c>
      <c r="F457" s="100">
        <v>485093.971290516</v>
      </c>
      <c r="G457" s="100">
        <v>78669.34914921992</v>
      </c>
      <c r="H457" s="100">
        <v>35401.207117148966</v>
      </c>
      <c r="I457" s="100">
        <v>35401.207117148966</v>
      </c>
      <c r="J457" s="100">
        <v>576871.5104516386</v>
      </c>
      <c r="K457" s="100">
        <v>436584.5741614644</v>
      </c>
      <c r="L457" s="100">
        <v>0</v>
      </c>
      <c r="M457" s="136">
        <v>35401.207117148966</v>
      </c>
    </row>
    <row r="458" spans="1:13" ht="11.25">
      <c r="A458" s="134"/>
      <c r="B458" s="157" t="s">
        <v>479</v>
      </c>
      <c r="C458" s="100">
        <v>11585</v>
      </c>
      <c r="D458" s="100">
        <v>2573333.801963507</v>
      </c>
      <c r="E458" s="135">
        <v>222.1263532122147</v>
      </c>
      <c r="F458" s="100">
        <v>1258136.5342675091</v>
      </c>
      <c r="G458" s="100">
        <v>1189383.6142692473</v>
      </c>
      <c r="H458" s="100">
        <v>535222.6264211613</v>
      </c>
      <c r="I458" s="100">
        <v>535222.6264211613</v>
      </c>
      <c r="J458" s="100">
        <v>2038111.1755423457</v>
      </c>
      <c r="K458" s="100">
        <v>1132322.8808407583</v>
      </c>
      <c r="L458" s="100">
        <v>0</v>
      </c>
      <c r="M458" s="136">
        <v>535222.6264211613</v>
      </c>
    </row>
    <row r="459" spans="1:13" ht="11.25">
      <c r="A459" s="134"/>
      <c r="B459" s="157" t="s">
        <v>480</v>
      </c>
      <c r="C459" s="100">
        <v>4300</v>
      </c>
      <c r="D459" s="100">
        <v>534024.3286231201</v>
      </c>
      <c r="E459" s="135">
        <v>124.19170433095816</v>
      </c>
      <c r="F459" s="100">
        <v>481293.4960956778</v>
      </c>
      <c r="G459" s="100">
        <v>4601.482917874586</v>
      </c>
      <c r="H459" s="100">
        <v>2070.667313043564</v>
      </c>
      <c r="I459" s="100">
        <v>2070.667313043564</v>
      </c>
      <c r="J459" s="100">
        <v>531953.6613100765</v>
      </c>
      <c r="K459" s="100">
        <v>433164.14648611</v>
      </c>
      <c r="L459" s="100">
        <v>0</v>
      </c>
      <c r="M459" s="136">
        <v>2070.667313043564</v>
      </c>
    </row>
    <row r="460" spans="1:13" ht="11.25">
      <c r="A460" s="134"/>
      <c r="B460" s="157" t="s">
        <v>481</v>
      </c>
      <c r="C460" s="100">
        <v>8842</v>
      </c>
      <c r="D460" s="100">
        <v>2058264.130998598</v>
      </c>
      <c r="E460" s="135">
        <v>232.7826431801174</v>
      </c>
      <c r="F460" s="100">
        <v>986305.9109931927</v>
      </c>
      <c r="G460" s="100">
        <v>973327.6289060861</v>
      </c>
      <c r="H460" s="100">
        <v>437997.4330077387</v>
      </c>
      <c r="I460" s="100">
        <v>437997.4330077387</v>
      </c>
      <c r="J460" s="100">
        <v>1620266.6979908592</v>
      </c>
      <c r="K460" s="100">
        <v>887675.3198938735</v>
      </c>
      <c r="L460" s="100">
        <v>0</v>
      </c>
      <c r="M460" s="136">
        <v>437997.4330077387</v>
      </c>
    </row>
    <row r="461" spans="1:13" ht="11.25">
      <c r="A461" s="134"/>
      <c r="B461" s="157" t="s">
        <v>482</v>
      </c>
      <c r="C461" s="100">
        <v>5266</v>
      </c>
      <c r="D461" s="100">
        <v>878816.0259322487</v>
      </c>
      <c r="E461" s="135">
        <v>166.88492706651132</v>
      </c>
      <c r="F461" s="100">
        <v>554821.6015807319</v>
      </c>
      <c r="G461" s="100">
        <v>268512.2641934436</v>
      </c>
      <c r="H461" s="100">
        <v>120830.5188870496</v>
      </c>
      <c r="I461" s="100">
        <v>120830.5188870496</v>
      </c>
      <c r="J461" s="100">
        <v>757985.507045199</v>
      </c>
      <c r="K461" s="100">
        <v>499339.44142265874</v>
      </c>
      <c r="L461" s="100">
        <v>0</v>
      </c>
      <c r="M461" s="136">
        <v>120830.5188870496</v>
      </c>
    </row>
    <row r="462" spans="1:13" ht="11.25">
      <c r="A462" s="134"/>
      <c r="B462" s="157" t="s">
        <v>483</v>
      </c>
      <c r="C462" s="100">
        <v>6167</v>
      </c>
      <c r="D462" s="100">
        <v>808047.7280039449</v>
      </c>
      <c r="E462" s="135">
        <v>131.0276841258221</v>
      </c>
      <c r="F462" s="100">
        <v>676975.2510199895</v>
      </c>
      <c r="G462" s="100">
        <v>63374.951881956425</v>
      </c>
      <c r="H462" s="100">
        <v>28518.72834688039</v>
      </c>
      <c r="I462" s="100">
        <v>28518.72834688039</v>
      </c>
      <c r="J462" s="100">
        <v>779528.9996570644</v>
      </c>
      <c r="K462" s="100">
        <v>609277.7259179906</v>
      </c>
      <c r="L462" s="100">
        <v>0</v>
      </c>
      <c r="M462" s="136">
        <v>28518.72834688039</v>
      </c>
    </row>
    <row r="463" spans="1:13" ht="11.25">
      <c r="A463" s="134"/>
      <c r="B463" s="157" t="s">
        <v>273</v>
      </c>
      <c r="C463" s="100">
        <v>1221</v>
      </c>
      <c r="D463" s="100">
        <v>180904.84143445836</v>
      </c>
      <c r="E463" s="135">
        <v>148.1612132960347</v>
      </c>
      <c r="F463" s="100">
        <v>138094.76760561712</v>
      </c>
      <c r="G463" s="100">
        <v>29000.597068279516</v>
      </c>
      <c r="H463" s="100">
        <v>13050.268680725781</v>
      </c>
      <c r="I463" s="100">
        <v>13050.268680725781</v>
      </c>
      <c r="J463" s="100">
        <v>167854.5727537326</v>
      </c>
      <c r="K463" s="100">
        <v>124285.29084505541</v>
      </c>
      <c r="L463" s="100">
        <v>0</v>
      </c>
      <c r="M463" s="136">
        <v>13050.268680725781</v>
      </c>
    </row>
    <row r="464" spans="1:13" ht="11.25">
      <c r="A464" s="134"/>
      <c r="B464" s="157" t="s">
        <v>484</v>
      </c>
      <c r="C464" s="100">
        <v>2428</v>
      </c>
      <c r="D464" s="100">
        <v>343379.9575686391</v>
      </c>
      <c r="E464" s="135">
        <v>141.42502371031264</v>
      </c>
      <c r="F464" s="100">
        <v>277973.2381126589</v>
      </c>
      <c r="G464" s="100">
        <v>37609.3956447143</v>
      </c>
      <c r="H464" s="100">
        <v>16924.228040121434</v>
      </c>
      <c r="I464" s="100">
        <v>16924.228040121434</v>
      </c>
      <c r="J464" s="100">
        <v>326455.72952851764</v>
      </c>
      <c r="K464" s="100">
        <v>250175.914301393</v>
      </c>
      <c r="L464" s="100">
        <v>0</v>
      </c>
      <c r="M464" s="136">
        <v>16924.228040121434</v>
      </c>
    </row>
    <row r="465" spans="1:13" ht="11.25">
      <c r="A465" s="134"/>
      <c r="B465" s="157" t="s">
        <v>485</v>
      </c>
      <c r="C465" s="100">
        <v>3390</v>
      </c>
      <c r="D465" s="100">
        <v>473346.5974473248</v>
      </c>
      <c r="E465" s="135">
        <v>139.63026473372412</v>
      </c>
      <c r="F465" s="100">
        <v>388562.4607939474</v>
      </c>
      <c r="G465" s="100">
        <v>45927.890573982615</v>
      </c>
      <c r="H465" s="100">
        <v>20667.55075829218</v>
      </c>
      <c r="I465" s="100">
        <v>20667.55075829218</v>
      </c>
      <c r="J465" s="100">
        <v>452679.0466890326</v>
      </c>
      <c r="K465" s="100">
        <v>349706.2147145527</v>
      </c>
      <c r="L465" s="100">
        <v>0</v>
      </c>
      <c r="M465" s="136">
        <v>20667.55075829218</v>
      </c>
    </row>
    <row r="466" spans="1:13" ht="11.25">
      <c r="A466" s="134"/>
      <c r="B466" s="157" t="s">
        <v>486</v>
      </c>
      <c r="C466" s="100">
        <v>7332</v>
      </c>
      <c r="D466" s="100">
        <v>1556925.299418827</v>
      </c>
      <c r="E466" s="135">
        <v>212.34660384872163</v>
      </c>
      <c r="F466" s="100">
        <v>778671.0958270554</v>
      </c>
      <c r="G466" s="100">
        <v>700387.0940090661</v>
      </c>
      <c r="H466" s="100">
        <v>315174.19230407977</v>
      </c>
      <c r="I466" s="100">
        <v>315174.19230407977</v>
      </c>
      <c r="J466" s="100">
        <v>1241751.1071147472</v>
      </c>
      <c r="K466" s="100">
        <v>700803.98624435</v>
      </c>
      <c r="L466" s="100">
        <v>0</v>
      </c>
      <c r="M466" s="136">
        <v>315174.19230407977</v>
      </c>
    </row>
    <row r="467" spans="1:13" ht="11.25">
      <c r="A467" s="156" t="s">
        <v>78</v>
      </c>
      <c r="B467" s="157" t="s">
        <v>487</v>
      </c>
      <c r="C467" s="100">
        <v>12671</v>
      </c>
      <c r="D467" s="100">
        <v>1538557.749096509</v>
      </c>
      <c r="E467" s="135">
        <v>121.42354582089094</v>
      </c>
      <c r="F467" s="100">
        <v>1452375.1040464276</v>
      </c>
      <c r="G467" s="100">
        <v>-59054.86535456125</v>
      </c>
      <c r="H467" s="100">
        <v>0</v>
      </c>
      <c r="I467" s="100">
        <v>0</v>
      </c>
      <c r="J467" s="100">
        <v>1538557.749096509</v>
      </c>
      <c r="K467" s="100">
        <v>1307137.593641785</v>
      </c>
      <c r="L467" s="100">
        <v>0</v>
      </c>
      <c r="M467" s="136">
        <v>0</v>
      </c>
    </row>
    <row r="468" spans="1:13" ht="11.25">
      <c r="A468" s="134"/>
      <c r="B468" s="157" t="s">
        <v>488</v>
      </c>
      <c r="C468" s="100">
        <v>6611</v>
      </c>
      <c r="D468" s="100">
        <v>713982.2778031966</v>
      </c>
      <c r="E468" s="135">
        <v>107.9991344430792</v>
      </c>
      <c r="F468" s="100">
        <v>766118.6467424852</v>
      </c>
      <c r="G468" s="100">
        <v>-128748.23361353716</v>
      </c>
      <c r="H468" s="100">
        <v>0</v>
      </c>
      <c r="I468" s="100">
        <v>0</v>
      </c>
      <c r="J468" s="100">
        <v>713982.2778031966</v>
      </c>
      <c r="K468" s="100">
        <v>689506.7820682367</v>
      </c>
      <c r="L468" s="100">
        <v>0</v>
      </c>
      <c r="M468" s="136">
        <v>0</v>
      </c>
    </row>
    <row r="469" spans="1:13" ht="11.25">
      <c r="A469" s="134"/>
      <c r="B469" s="157" t="s">
        <v>489</v>
      </c>
      <c r="C469" s="100">
        <v>1479</v>
      </c>
      <c r="D469" s="100">
        <v>99502.49645659549</v>
      </c>
      <c r="E469" s="135">
        <v>67.27687387193745</v>
      </c>
      <c r="F469" s="100">
        <v>172292.58301650995</v>
      </c>
      <c r="G469" s="100">
        <v>-90019.34486156545</v>
      </c>
      <c r="H469" s="100">
        <v>0</v>
      </c>
      <c r="I469" s="100">
        <v>0</v>
      </c>
      <c r="J469" s="100">
        <v>99502.49645659549</v>
      </c>
      <c r="K469" s="100">
        <v>155063.32471485896</v>
      </c>
      <c r="L469" s="100">
        <v>-55560.82825826347</v>
      </c>
      <c r="M469" s="136">
        <v>-55560.82825826347</v>
      </c>
    </row>
    <row r="470" spans="1:13" ht="11.25">
      <c r="A470" s="134"/>
      <c r="B470" s="157" t="s">
        <v>490</v>
      </c>
      <c r="C470" s="100">
        <v>900</v>
      </c>
      <c r="D470" s="100">
        <v>61554.32275393295</v>
      </c>
      <c r="E470" s="135">
        <v>68.39369194881439</v>
      </c>
      <c r="F470" s="100">
        <v>102833.31339050419</v>
      </c>
      <c r="G470" s="100">
        <v>-51562.32197562166</v>
      </c>
      <c r="H470" s="100">
        <v>0</v>
      </c>
      <c r="I470" s="100">
        <v>0</v>
      </c>
      <c r="J470" s="100">
        <v>61554.32275393295</v>
      </c>
      <c r="K470" s="100">
        <v>92549.98205145377</v>
      </c>
      <c r="L470" s="100">
        <v>-30995.65929752082</v>
      </c>
      <c r="M470" s="136">
        <v>-30995.65929752082</v>
      </c>
    </row>
    <row r="471" spans="1:13" ht="11.25">
      <c r="A471" s="134"/>
      <c r="B471" s="157" t="s">
        <v>491</v>
      </c>
      <c r="C471" s="100">
        <v>521</v>
      </c>
      <c r="D471" s="100">
        <v>37367.26598761392</v>
      </c>
      <c r="E471" s="135">
        <v>71.72219959234918</v>
      </c>
      <c r="F471" s="100">
        <v>59311.258614361635</v>
      </c>
      <c r="G471" s="100">
        <v>-27875.118488183878</v>
      </c>
      <c r="H471" s="100">
        <v>0</v>
      </c>
      <c r="I471" s="100">
        <v>0</v>
      </c>
      <c r="J471" s="100">
        <v>37367.26598761392</v>
      </c>
      <c r="K471" s="100">
        <v>53380.13275292548</v>
      </c>
      <c r="L471" s="100">
        <v>-16012.866765311555</v>
      </c>
      <c r="M471" s="136">
        <v>-16012.866765311555</v>
      </c>
    </row>
    <row r="472" spans="1:13" ht="11.25">
      <c r="A472" s="134"/>
      <c r="B472" s="157" t="s">
        <v>492</v>
      </c>
      <c r="C472" s="100">
        <v>1042</v>
      </c>
      <c r="D472" s="100">
        <v>66272.37935389258</v>
      </c>
      <c r="E472" s="135">
        <v>63.60113181755526</v>
      </c>
      <c r="F472" s="100">
        <v>124929.40557914232</v>
      </c>
      <c r="G472" s="100">
        <v>-71149.96678316395</v>
      </c>
      <c r="H472" s="100">
        <v>0</v>
      </c>
      <c r="I472" s="100">
        <v>0</v>
      </c>
      <c r="J472" s="100">
        <v>66272.37935389258</v>
      </c>
      <c r="K472" s="100">
        <v>112436.46502122808</v>
      </c>
      <c r="L472" s="100">
        <v>-46164.0856673355</v>
      </c>
      <c r="M472" s="136">
        <v>-46164.0856673355</v>
      </c>
    </row>
    <row r="473" spans="1:13" ht="11.25">
      <c r="A473" s="156"/>
      <c r="B473" s="157" t="s">
        <v>493</v>
      </c>
      <c r="C473" s="100">
        <v>1048</v>
      </c>
      <c r="D473" s="100">
        <v>64104.77323268517</v>
      </c>
      <c r="E473" s="135">
        <v>61.16867674874539</v>
      </c>
      <c r="F473" s="100">
        <v>126086.71005269841</v>
      </c>
      <c r="G473" s="100">
        <v>-74590.60782528308</v>
      </c>
      <c r="H473" s="100">
        <v>0</v>
      </c>
      <c r="I473" s="100">
        <v>0</v>
      </c>
      <c r="J473" s="100">
        <v>64104.77323268517</v>
      </c>
      <c r="K473" s="100">
        <v>113478.03904742858</v>
      </c>
      <c r="L473" s="100">
        <v>-49373.26581474341</v>
      </c>
      <c r="M473" s="136">
        <v>-49373.26581474341</v>
      </c>
    </row>
    <row r="474" spans="1:13" ht="11.25">
      <c r="A474" s="134"/>
      <c r="B474" s="157" t="s">
        <v>494</v>
      </c>
      <c r="C474" s="100">
        <v>1492</v>
      </c>
      <c r="D474" s="100">
        <v>128379.46691767704</v>
      </c>
      <c r="E474" s="135">
        <v>86.04521911372456</v>
      </c>
      <c r="F474" s="100">
        <v>181056.29897309368</v>
      </c>
      <c r="G474" s="100">
        <v>-70782.46195272602</v>
      </c>
      <c r="H474" s="100">
        <v>0</v>
      </c>
      <c r="I474" s="100">
        <v>0</v>
      </c>
      <c r="J474" s="100">
        <v>128379.46691767704</v>
      </c>
      <c r="K474" s="100">
        <v>162950.6690757843</v>
      </c>
      <c r="L474" s="100">
        <v>-34571.20215810726</v>
      </c>
      <c r="M474" s="136">
        <v>-34571.20215810726</v>
      </c>
    </row>
    <row r="475" spans="1:13" ht="11.25">
      <c r="A475" s="134"/>
      <c r="B475" s="157" t="s">
        <v>495</v>
      </c>
      <c r="C475" s="100">
        <v>1962</v>
      </c>
      <c r="D475" s="100">
        <v>149127.8248684033</v>
      </c>
      <c r="E475" s="135">
        <v>76.00806568216274</v>
      </c>
      <c r="F475" s="100">
        <v>227356.82839220812</v>
      </c>
      <c r="G475" s="100">
        <v>-100964.68636302566</v>
      </c>
      <c r="H475" s="100">
        <v>0</v>
      </c>
      <c r="I475" s="100">
        <v>0</v>
      </c>
      <c r="J475" s="100">
        <v>149127.8248684033</v>
      </c>
      <c r="K475" s="100">
        <v>204621.14555298732</v>
      </c>
      <c r="L475" s="100">
        <v>-55493.32068458403</v>
      </c>
      <c r="M475" s="136">
        <v>-55493.32068458403</v>
      </c>
    </row>
    <row r="476" spans="1:13" ht="11.25">
      <c r="A476" s="134"/>
      <c r="B476" s="157" t="s">
        <v>496</v>
      </c>
      <c r="C476" s="100">
        <v>2007</v>
      </c>
      <c r="D476" s="100">
        <v>201321.89789763244</v>
      </c>
      <c r="E476" s="135">
        <v>100.30986442333455</v>
      </c>
      <c r="F476" s="100">
        <v>228157.8277862299</v>
      </c>
      <c r="G476" s="100">
        <v>-49651.71266722045</v>
      </c>
      <c r="H476" s="100">
        <v>0</v>
      </c>
      <c r="I476" s="100">
        <v>0</v>
      </c>
      <c r="J476" s="100">
        <v>201321.89789763244</v>
      </c>
      <c r="K476" s="100">
        <v>205342.04500760688</v>
      </c>
      <c r="L476" s="100">
        <v>-4020.1471099744376</v>
      </c>
      <c r="M476" s="136">
        <v>-4020.1471099744376</v>
      </c>
    </row>
    <row r="477" spans="1:13" ht="11.25">
      <c r="A477" s="134"/>
      <c r="B477" s="157" t="s">
        <v>497</v>
      </c>
      <c r="C477" s="100">
        <v>900</v>
      </c>
      <c r="D477" s="100">
        <v>98590.96278478112</v>
      </c>
      <c r="E477" s="135">
        <v>109.54551420531236</v>
      </c>
      <c r="F477" s="100">
        <v>107599.40849842184</v>
      </c>
      <c r="G477" s="100">
        <v>-19768.386563482898</v>
      </c>
      <c r="H477" s="100">
        <v>0</v>
      </c>
      <c r="I477" s="100">
        <v>0</v>
      </c>
      <c r="J477" s="100">
        <v>98590.96278478112</v>
      </c>
      <c r="K477" s="100">
        <v>96839.46764857965</v>
      </c>
      <c r="L477" s="100">
        <v>0</v>
      </c>
      <c r="M477" s="136">
        <v>0</v>
      </c>
    </row>
    <row r="478" spans="1:13" ht="11.25">
      <c r="A478" s="134"/>
      <c r="B478" s="157" t="s">
        <v>498</v>
      </c>
      <c r="C478" s="100">
        <v>1118</v>
      </c>
      <c r="D478" s="100">
        <v>73672.19918695898</v>
      </c>
      <c r="E478" s="135">
        <v>65.8964214552406</v>
      </c>
      <c r="F478" s="100">
        <v>140521.05460441514</v>
      </c>
      <c r="G478" s="100">
        <v>-80900.96087789768</v>
      </c>
      <c r="H478" s="100">
        <v>0</v>
      </c>
      <c r="I478" s="100">
        <v>0</v>
      </c>
      <c r="J478" s="100">
        <v>73672.19918695898</v>
      </c>
      <c r="K478" s="100">
        <v>126468.94914397363</v>
      </c>
      <c r="L478" s="100">
        <v>-52796.74995701465</v>
      </c>
      <c r="M478" s="136">
        <v>-52796.74995701465</v>
      </c>
    </row>
    <row r="479" spans="1:13" ht="11.25">
      <c r="A479" s="134"/>
      <c r="B479" s="157" t="s">
        <v>499</v>
      </c>
      <c r="C479" s="100">
        <v>1733</v>
      </c>
      <c r="D479" s="100">
        <v>205807.52449094134</v>
      </c>
      <c r="E479" s="135">
        <v>118.75794835022582</v>
      </c>
      <c r="F479" s="100">
        <v>194289.53030101102</v>
      </c>
      <c r="G479" s="100">
        <v>-7910.958840170788</v>
      </c>
      <c r="H479" s="100">
        <v>0</v>
      </c>
      <c r="I479" s="100">
        <v>0</v>
      </c>
      <c r="J479" s="100">
        <v>205807.52449094134</v>
      </c>
      <c r="K479" s="100">
        <v>174860.5772709099</v>
      </c>
      <c r="L479" s="100">
        <v>0</v>
      </c>
      <c r="M479" s="136">
        <v>0</v>
      </c>
    </row>
    <row r="480" spans="1:13" ht="11.25">
      <c r="A480" s="134"/>
      <c r="B480" s="157" t="s">
        <v>500</v>
      </c>
      <c r="C480" s="100">
        <v>826</v>
      </c>
      <c r="D480" s="100">
        <v>41879.632918956355</v>
      </c>
      <c r="E480" s="135">
        <v>50.70173476871229</v>
      </c>
      <c r="F480" s="100">
        <v>101793.69784021215</v>
      </c>
      <c r="G480" s="100">
        <v>-70093.434705277</v>
      </c>
      <c r="H480" s="100">
        <v>0</v>
      </c>
      <c r="I480" s="100">
        <v>0</v>
      </c>
      <c r="J480" s="100">
        <v>41879.632918956355</v>
      </c>
      <c r="K480" s="100">
        <v>91614.32805619092</v>
      </c>
      <c r="L480" s="100">
        <v>-49734.695137234565</v>
      </c>
      <c r="M480" s="136">
        <v>-49734.695137234565</v>
      </c>
    </row>
    <row r="481" spans="1:13" ht="11.25">
      <c r="A481" s="134"/>
      <c r="B481" s="157" t="s">
        <v>501</v>
      </c>
      <c r="C481" s="100">
        <v>672</v>
      </c>
      <c r="D481" s="100">
        <v>41166.83948222816</v>
      </c>
      <c r="E481" s="135">
        <v>61.26017780093476</v>
      </c>
      <c r="F481" s="100">
        <v>81205.54153129847</v>
      </c>
      <c r="G481" s="100">
        <v>-48159.25620220016</v>
      </c>
      <c r="H481" s="100">
        <v>0</v>
      </c>
      <c r="I481" s="100">
        <v>0</v>
      </c>
      <c r="J481" s="100">
        <v>41166.83948222816</v>
      </c>
      <c r="K481" s="100">
        <v>73084.98737816862</v>
      </c>
      <c r="L481" s="100">
        <v>-31918.147895940456</v>
      </c>
      <c r="M481" s="136">
        <v>-31918.147895940456</v>
      </c>
    </row>
    <row r="482" spans="1:13" ht="11.25">
      <c r="A482" s="134"/>
      <c r="B482" s="157" t="s">
        <v>502</v>
      </c>
      <c r="C482" s="100">
        <v>883</v>
      </c>
      <c r="D482" s="100">
        <v>47326.182703126564</v>
      </c>
      <c r="E482" s="135">
        <v>53.597035903880595</v>
      </c>
      <c r="F482" s="100">
        <v>107651.14862813837</v>
      </c>
      <c r="G482" s="100">
        <v>-71090.08078782563</v>
      </c>
      <c r="H482" s="100">
        <v>0</v>
      </c>
      <c r="I482" s="100">
        <v>0</v>
      </c>
      <c r="J482" s="100">
        <v>47326.182703126564</v>
      </c>
      <c r="K482" s="100">
        <v>96886.03376532454</v>
      </c>
      <c r="L482" s="100">
        <v>-49559.85106219797</v>
      </c>
      <c r="M482" s="136">
        <v>-49559.85106219797</v>
      </c>
    </row>
    <row r="483" spans="1:13" ht="11.25">
      <c r="A483" s="134"/>
      <c r="B483" s="157" t="s">
        <v>503</v>
      </c>
      <c r="C483" s="100">
        <v>1869</v>
      </c>
      <c r="D483" s="100">
        <v>158319.95774835907</v>
      </c>
      <c r="E483" s="135">
        <v>84.70837760746873</v>
      </c>
      <c r="F483" s="100">
        <v>218396.07067806224</v>
      </c>
      <c r="G483" s="100">
        <v>-81915.71999750938</v>
      </c>
      <c r="H483" s="100">
        <v>0</v>
      </c>
      <c r="I483" s="100">
        <v>0</v>
      </c>
      <c r="J483" s="100">
        <v>158319.95774835907</v>
      </c>
      <c r="K483" s="100">
        <v>196556.463610256</v>
      </c>
      <c r="L483" s="100">
        <v>-38236.505861896934</v>
      </c>
      <c r="M483" s="136">
        <v>-38236.505861896934</v>
      </c>
    </row>
    <row r="484" spans="1:13" ht="11.25">
      <c r="A484" s="134"/>
      <c r="B484" s="157" t="s">
        <v>504</v>
      </c>
      <c r="C484" s="100">
        <v>413</v>
      </c>
      <c r="D484" s="100">
        <v>51577.27994751959</v>
      </c>
      <c r="E484" s="135">
        <v>124.88445507873993</v>
      </c>
      <c r="F484" s="100">
        <v>49670.30094068587</v>
      </c>
      <c r="G484" s="100">
        <v>-3060.0510872348605</v>
      </c>
      <c r="H484" s="100">
        <v>0</v>
      </c>
      <c r="I484" s="100">
        <v>0</v>
      </c>
      <c r="J484" s="100">
        <v>51577.27994751959</v>
      </c>
      <c r="K484" s="100">
        <v>44703.27084661728</v>
      </c>
      <c r="L484" s="100">
        <v>0</v>
      </c>
      <c r="M484" s="136">
        <v>0</v>
      </c>
    </row>
    <row r="485" spans="1:13" ht="11.25">
      <c r="A485" s="156" t="s">
        <v>79</v>
      </c>
      <c r="B485" s="157" t="s">
        <v>505</v>
      </c>
      <c r="C485" s="100">
        <v>11999</v>
      </c>
      <c r="D485" s="100">
        <v>1702476.151538791</v>
      </c>
      <c r="E485" s="135">
        <v>141.88483636459628</v>
      </c>
      <c r="F485" s="100">
        <v>1340703.7406424102</v>
      </c>
      <c r="G485" s="100">
        <v>227702.0368321396</v>
      </c>
      <c r="H485" s="100">
        <v>102465.91657446283</v>
      </c>
      <c r="I485" s="100">
        <v>102465.91657446283</v>
      </c>
      <c r="J485" s="100">
        <v>1600010.2349643281</v>
      </c>
      <c r="K485" s="100">
        <v>1206633.3665781692</v>
      </c>
      <c r="L485" s="100">
        <v>0</v>
      </c>
      <c r="M485" s="136">
        <v>102465.91657446283</v>
      </c>
    </row>
    <row r="486" spans="1:13" ht="11.25">
      <c r="A486" s="134"/>
      <c r="B486" s="157" t="s">
        <v>506</v>
      </c>
      <c r="C486" s="100">
        <v>3415</v>
      </c>
      <c r="D486" s="100">
        <v>276051.33015416755</v>
      </c>
      <c r="E486" s="135">
        <v>80.83494294411933</v>
      </c>
      <c r="F486" s="100">
        <v>406624.54113234114</v>
      </c>
      <c r="G486" s="100">
        <v>-171235.66509140772</v>
      </c>
      <c r="H486" s="100">
        <v>0</v>
      </c>
      <c r="I486" s="100">
        <v>0</v>
      </c>
      <c r="J486" s="100">
        <v>276051.33015416755</v>
      </c>
      <c r="K486" s="100">
        <v>365962.0870191071</v>
      </c>
      <c r="L486" s="100">
        <v>-89910.75686493953</v>
      </c>
      <c r="M486" s="136">
        <v>-89910.75686493953</v>
      </c>
    </row>
    <row r="487" spans="1:13" ht="11.25">
      <c r="A487" s="134"/>
      <c r="B487" s="157" t="s">
        <v>507</v>
      </c>
      <c r="C487" s="100">
        <v>1933</v>
      </c>
      <c r="D487" s="100">
        <v>179673.7701246183</v>
      </c>
      <c r="E487" s="135">
        <v>92.95073467388428</v>
      </c>
      <c r="F487" s="100">
        <v>216413.2386840683</v>
      </c>
      <c r="G487" s="100">
        <v>-58380.792427856795</v>
      </c>
      <c r="H487" s="100">
        <v>0</v>
      </c>
      <c r="I487" s="100">
        <v>0</v>
      </c>
      <c r="J487" s="100">
        <v>179673.7701246183</v>
      </c>
      <c r="K487" s="100">
        <v>194771.91481566147</v>
      </c>
      <c r="L487" s="100">
        <v>-15098.144691043155</v>
      </c>
      <c r="M487" s="136">
        <v>-15098.144691043155</v>
      </c>
    </row>
    <row r="488" spans="1:13" ht="11.25">
      <c r="A488" s="134"/>
      <c r="B488" s="157" t="s">
        <v>622</v>
      </c>
      <c r="C488" s="100">
        <v>2777</v>
      </c>
      <c r="D488" s="100">
        <v>224651.7220853547</v>
      </c>
      <c r="E488" s="135">
        <v>80.89727118665996</v>
      </c>
      <c r="F488" s="100">
        <v>324128.1878526448</v>
      </c>
      <c r="G488" s="100">
        <v>-131889.28455255463</v>
      </c>
      <c r="H488" s="100">
        <v>0</v>
      </c>
      <c r="I488" s="100">
        <v>0</v>
      </c>
      <c r="J488" s="100">
        <v>224651.7220853547</v>
      </c>
      <c r="K488" s="100">
        <v>291715.3690673804</v>
      </c>
      <c r="L488" s="100">
        <v>-67063.64698202568</v>
      </c>
      <c r="M488" s="136">
        <v>-67063.64698202568</v>
      </c>
    </row>
    <row r="489" spans="1:13" ht="11.25">
      <c r="A489" s="134"/>
      <c r="B489" s="157" t="s">
        <v>508</v>
      </c>
      <c r="C489" s="100">
        <v>1039</v>
      </c>
      <c r="D489" s="100">
        <v>64307.918840720595</v>
      </c>
      <c r="E489" s="135">
        <v>61.89405085728642</v>
      </c>
      <c r="F489" s="100">
        <v>124304.55998518411</v>
      </c>
      <c r="G489" s="100">
        <v>-72427.09714298193</v>
      </c>
      <c r="H489" s="100">
        <v>0</v>
      </c>
      <c r="I489" s="100">
        <v>0</v>
      </c>
      <c r="J489" s="100">
        <v>64307.918840720595</v>
      </c>
      <c r="K489" s="100">
        <v>111874.1039866657</v>
      </c>
      <c r="L489" s="100">
        <v>-47566.1851459451</v>
      </c>
      <c r="M489" s="136">
        <v>-47566.1851459451</v>
      </c>
    </row>
    <row r="490" spans="1:13" ht="11.25">
      <c r="A490" s="134"/>
      <c r="B490" s="157" t="s">
        <v>509</v>
      </c>
      <c r="C490" s="100">
        <v>4034</v>
      </c>
      <c r="D490" s="100">
        <v>381077.93513735925</v>
      </c>
      <c r="E490" s="135">
        <v>94.46651837812574</v>
      </c>
      <c r="F490" s="100">
        <v>469780.63600822707</v>
      </c>
      <c r="G490" s="100">
        <v>-135680.76447169052</v>
      </c>
      <c r="H490" s="100">
        <v>0</v>
      </c>
      <c r="I490" s="100">
        <v>0</v>
      </c>
      <c r="J490" s="100">
        <v>381077.93513735925</v>
      </c>
      <c r="K490" s="100">
        <v>422802.5724074043</v>
      </c>
      <c r="L490" s="100">
        <v>-41724.63727004506</v>
      </c>
      <c r="M490" s="136">
        <v>-41724.63727004506</v>
      </c>
    </row>
    <row r="491" spans="1:13" ht="11.25">
      <c r="A491" s="156"/>
      <c r="B491" s="157" t="s">
        <v>510</v>
      </c>
      <c r="C491" s="100">
        <v>2637</v>
      </c>
      <c r="D491" s="100">
        <v>229822.48955295072</v>
      </c>
      <c r="E491" s="135">
        <v>87.15301082781598</v>
      </c>
      <c r="F491" s="100">
        <v>311328.72534254484</v>
      </c>
      <c r="G491" s="100">
        <v>-112639.10832384863</v>
      </c>
      <c r="H491" s="100">
        <v>0</v>
      </c>
      <c r="I491" s="100">
        <v>0</v>
      </c>
      <c r="J491" s="100">
        <v>229822.48955295072</v>
      </c>
      <c r="K491" s="100">
        <v>280195.85280829034</v>
      </c>
      <c r="L491" s="100">
        <v>-50373.36325533962</v>
      </c>
      <c r="M491" s="136">
        <v>-50373.36325533962</v>
      </c>
    </row>
    <row r="492" spans="1:13" ht="11.25">
      <c r="A492" s="134"/>
      <c r="B492" s="157" t="s">
        <v>511</v>
      </c>
      <c r="C492" s="100">
        <v>635</v>
      </c>
      <c r="D492" s="100">
        <v>45605.807997340205</v>
      </c>
      <c r="E492" s="135">
        <v>71.8201700745515</v>
      </c>
      <c r="F492" s="100">
        <v>77439.8277942396</v>
      </c>
      <c r="G492" s="100">
        <v>-39578.00257632334</v>
      </c>
      <c r="H492" s="100">
        <v>0</v>
      </c>
      <c r="I492" s="100">
        <v>0</v>
      </c>
      <c r="J492" s="100">
        <v>45605.807997340205</v>
      </c>
      <c r="K492" s="100">
        <v>69695.84501481564</v>
      </c>
      <c r="L492" s="100">
        <v>-24090.037017475435</v>
      </c>
      <c r="M492" s="136">
        <v>-24090.037017475435</v>
      </c>
    </row>
    <row r="493" spans="1:13" ht="11.25">
      <c r="A493" s="134"/>
      <c r="B493" s="157" t="s">
        <v>512</v>
      </c>
      <c r="C493" s="100">
        <v>1271</v>
      </c>
      <c r="D493" s="100">
        <v>199292.03125380643</v>
      </c>
      <c r="E493" s="135">
        <v>156.79939516428516</v>
      </c>
      <c r="F493" s="100">
        <v>145327.8698408524</v>
      </c>
      <c r="G493" s="100">
        <v>39431.37442886879</v>
      </c>
      <c r="H493" s="100">
        <v>17744.118492990954</v>
      </c>
      <c r="I493" s="100">
        <v>17744.118492990954</v>
      </c>
      <c r="J493" s="100">
        <v>181547.91276081547</v>
      </c>
      <c r="K493" s="100">
        <v>130795.08285676716</v>
      </c>
      <c r="L493" s="100">
        <v>0</v>
      </c>
      <c r="M493" s="136">
        <v>17744.118492990954</v>
      </c>
    </row>
    <row r="494" spans="1:13" ht="11.25">
      <c r="A494" s="134"/>
      <c r="B494" s="157" t="s">
        <v>513</v>
      </c>
      <c r="C494" s="100">
        <v>535</v>
      </c>
      <c r="D494" s="100">
        <v>37206.69089486987</v>
      </c>
      <c r="E494" s="135">
        <v>69.545216625925</v>
      </c>
      <c r="F494" s="100">
        <v>64483.580521762095</v>
      </c>
      <c r="G494" s="100">
        <v>-33725.24767906843</v>
      </c>
      <c r="H494" s="100">
        <v>0</v>
      </c>
      <c r="I494" s="100">
        <v>0</v>
      </c>
      <c r="J494" s="100">
        <v>37206.69089486987</v>
      </c>
      <c r="K494" s="100">
        <v>58035.22246958588</v>
      </c>
      <c r="L494" s="100">
        <v>-20828.531574716013</v>
      </c>
      <c r="M494" s="136">
        <v>-20828.531574716013</v>
      </c>
    </row>
    <row r="495" spans="1:13" ht="11.25">
      <c r="A495" s="134"/>
      <c r="B495" s="157" t="s">
        <v>514</v>
      </c>
      <c r="C495" s="100">
        <v>1793</v>
      </c>
      <c r="D495" s="100">
        <v>221073.46782067878</v>
      </c>
      <c r="E495" s="135">
        <v>123.29808578955871</v>
      </c>
      <c r="F495" s="100">
        <v>209397.50947038952</v>
      </c>
      <c r="G495" s="100">
        <v>-9263.79259674967</v>
      </c>
      <c r="H495" s="100">
        <v>0</v>
      </c>
      <c r="I495" s="100">
        <v>0</v>
      </c>
      <c r="J495" s="100">
        <v>221073.46782067878</v>
      </c>
      <c r="K495" s="100">
        <v>188457.75852335058</v>
      </c>
      <c r="L495" s="100">
        <v>0</v>
      </c>
      <c r="M495" s="136">
        <v>0</v>
      </c>
    </row>
    <row r="496" spans="1:13" ht="11.25">
      <c r="A496" s="134"/>
      <c r="B496" s="157" t="s">
        <v>515</v>
      </c>
      <c r="C496" s="100">
        <v>1984</v>
      </c>
      <c r="D496" s="100">
        <v>190957.88580462095</v>
      </c>
      <c r="E496" s="135">
        <v>96.2489343773291</v>
      </c>
      <c r="F496" s="100">
        <v>240021.49898192004</v>
      </c>
      <c r="G496" s="100">
        <v>-73065.7630754911</v>
      </c>
      <c r="H496" s="100">
        <v>0</v>
      </c>
      <c r="I496" s="100">
        <v>0</v>
      </c>
      <c r="J496" s="100">
        <v>190957.88580462095</v>
      </c>
      <c r="K496" s="100">
        <v>216019.34908372804</v>
      </c>
      <c r="L496" s="100">
        <v>-25061.46327910709</v>
      </c>
      <c r="M496" s="136">
        <v>-25061.46327910709</v>
      </c>
    </row>
    <row r="497" spans="1:13" ht="11.25">
      <c r="A497" s="134"/>
      <c r="B497" s="157" t="s">
        <v>516</v>
      </c>
      <c r="C497" s="100">
        <v>2153</v>
      </c>
      <c r="D497" s="100">
        <v>214289.60336751313</v>
      </c>
      <c r="E497" s="135">
        <v>99.53070291106044</v>
      </c>
      <c r="F497" s="100">
        <v>246845.61961582204</v>
      </c>
      <c r="G497" s="100">
        <v>-57240.57820989113</v>
      </c>
      <c r="H497" s="100">
        <v>0</v>
      </c>
      <c r="I497" s="100">
        <v>0</v>
      </c>
      <c r="J497" s="100">
        <v>214289.60336751313</v>
      </c>
      <c r="K497" s="100">
        <v>222161.05765423982</v>
      </c>
      <c r="L497" s="100">
        <v>-7871.454286726686</v>
      </c>
      <c r="M497" s="136">
        <v>-7871.454286726686</v>
      </c>
    </row>
    <row r="498" spans="1:13" ht="11.25">
      <c r="A498" s="134"/>
      <c r="B498" s="157" t="s">
        <v>517</v>
      </c>
      <c r="C498" s="100">
        <v>648</v>
      </c>
      <c r="D498" s="100">
        <v>44750.68220464502</v>
      </c>
      <c r="E498" s="135">
        <v>69.05969476025466</v>
      </c>
      <c r="F498" s="100">
        <v>78964.59953253594</v>
      </c>
      <c r="G498" s="100">
        <v>-42110.377281144516</v>
      </c>
      <c r="H498" s="100">
        <v>0</v>
      </c>
      <c r="I498" s="100">
        <v>0</v>
      </c>
      <c r="J498" s="100">
        <v>44750.68220464502</v>
      </c>
      <c r="K498" s="100">
        <v>71068.13957928235</v>
      </c>
      <c r="L498" s="100">
        <v>-26317.457374637328</v>
      </c>
      <c r="M498" s="136">
        <v>-26317.457374637328</v>
      </c>
    </row>
    <row r="499" spans="1:13" ht="11.25">
      <c r="A499" s="134"/>
      <c r="B499" s="157" t="s">
        <v>518</v>
      </c>
      <c r="C499" s="100">
        <v>2021</v>
      </c>
      <c r="D499" s="100">
        <v>240001.43597501473</v>
      </c>
      <c r="E499" s="135">
        <v>118.7538030554254</v>
      </c>
      <c r="F499" s="100">
        <v>225381.10123934667</v>
      </c>
      <c r="G499" s="100">
        <v>-7917.7753882666</v>
      </c>
      <c r="H499" s="100">
        <v>0</v>
      </c>
      <c r="I499" s="100">
        <v>0</v>
      </c>
      <c r="J499" s="100">
        <v>240001.43597501473</v>
      </c>
      <c r="K499" s="100">
        <v>202842.991115412</v>
      </c>
      <c r="L499" s="100">
        <v>0</v>
      </c>
      <c r="M499" s="136">
        <v>0</v>
      </c>
    </row>
    <row r="500" spans="1:13" ht="11.25">
      <c r="A500" s="134"/>
      <c r="B500" s="157" t="s">
        <v>519</v>
      </c>
      <c r="C500" s="100">
        <v>4670</v>
      </c>
      <c r="D500" s="100">
        <v>462846.51172159094</v>
      </c>
      <c r="E500" s="135">
        <v>99.11060208171112</v>
      </c>
      <c r="F500" s="100">
        <v>544905.7088594665</v>
      </c>
      <c r="G500" s="100">
        <v>-136549.76802382217</v>
      </c>
      <c r="H500" s="100">
        <v>0</v>
      </c>
      <c r="I500" s="100">
        <v>0</v>
      </c>
      <c r="J500" s="100">
        <v>462846.51172159094</v>
      </c>
      <c r="K500" s="100">
        <v>490415.13797351986</v>
      </c>
      <c r="L500" s="100">
        <v>-27568.626251928916</v>
      </c>
      <c r="M500" s="136">
        <v>-27568.626251928916</v>
      </c>
    </row>
    <row r="501" spans="1:13" ht="11.25">
      <c r="A501" s="134"/>
      <c r="B501" s="157" t="s">
        <v>520</v>
      </c>
      <c r="C501" s="100">
        <v>496</v>
      </c>
      <c r="D501" s="100">
        <v>31768.61695577431</v>
      </c>
      <c r="E501" s="135">
        <v>64.0496309592224</v>
      </c>
      <c r="F501" s="100">
        <v>62135.183407900535</v>
      </c>
      <c r="G501" s="100">
        <v>-36580.08479291627</v>
      </c>
      <c r="H501" s="100">
        <v>0</v>
      </c>
      <c r="I501" s="100">
        <v>0</v>
      </c>
      <c r="J501" s="100">
        <v>31768.61695577431</v>
      </c>
      <c r="K501" s="100">
        <v>55921.66506711048</v>
      </c>
      <c r="L501" s="100">
        <v>-24153.04811133617</v>
      </c>
      <c r="M501" s="136">
        <v>-24153.04811133617</v>
      </c>
    </row>
    <row r="502" spans="1:13" ht="11.25">
      <c r="A502" s="134"/>
      <c r="B502" s="157" t="s">
        <v>521</v>
      </c>
      <c r="C502" s="100">
        <v>1555</v>
      </c>
      <c r="D502" s="100">
        <v>108434.36991477825</v>
      </c>
      <c r="E502" s="135">
        <v>69.73271377156158</v>
      </c>
      <c r="F502" s="100">
        <v>191787.31586256117</v>
      </c>
      <c r="G502" s="100">
        <v>-102531.67753403904</v>
      </c>
      <c r="H502" s="100">
        <v>0</v>
      </c>
      <c r="I502" s="100">
        <v>0</v>
      </c>
      <c r="J502" s="100">
        <v>108434.36991477825</v>
      </c>
      <c r="K502" s="100">
        <v>172608.58427630508</v>
      </c>
      <c r="L502" s="100">
        <v>-64174.21436152683</v>
      </c>
      <c r="M502" s="136">
        <v>-64174.21436152683</v>
      </c>
    </row>
    <row r="503" spans="1:13" ht="11.25">
      <c r="A503" s="134"/>
      <c r="B503" s="157" t="s">
        <v>522</v>
      </c>
      <c r="C503" s="100">
        <v>2005</v>
      </c>
      <c r="D503" s="100">
        <v>176985.06704615813</v>
      </c>
      <c r="E503" s="135">
        <v>88.27185388835817</v>
      </c>
      <c r="F503" s="100">
        <v>238080.47614155037</v>
      </c>
      <c r="G503" s="100">
        <v>-84903.45670954729</v>
      </c>
      <c r="H503" s="100">
        <v>0</v>
      </c>
      <c r="I503" s="100">
        <v>0</v>
      </c>
      <c r="J503" s="100">
        <v>176985.06704615813</v>
      </c>
      <c r="K503" s="100">
        <v>214272.42852739536</v>
      </c>
      <c r="L503" s="100">
        <v>-37287.361481237225</v>
      </c>
      <c r="M503" s="136">
        <v>-37287.361481237225</v>
      </c>
    </row>
    <row r="504" spans="1:13" ht="11.25">
      <c r="A504" s="134"/>
      <c r="B504" s="157" t="s">
        <v>523</v>
      </c>
      <c r="C504" s="100">
        <v>1038</v>
      </c>
      <c r="D504" s="100">
        <v>138429.49157323156</v>
      </c>
      <c r="E504" s="135">
        <v>133.36174525359496</v>
      </c>
      <c r="F504" s="100">
        <v>120187.41412738602</v>
      </c>
      <c r="G504" s="100">
        <v>6223.336033106927</v>
      </c>
      <c r="H504" s="100">
        <v>2800.501214898117</v>
      </c>
      <c r="I504" s="100">
        <v>2800.501214898117</v>
      </c>
      <c r="J504" s="100">
        <v>135628.99035833345</v>
      </c>
      <c r="K504" s="100">
        <v>108168.67271464741</v>
      </c>
      <c r="L504" s="100">
        <v>0</v>
      </c>
      <c r="M504" s="136">
        <v>2800.501214898117</v>
      </c>
    </row>
    <row r="505" spans="1:13" ht="11.25">
      <c r="A505" s="156" t="s">
        <v>80</v>
      </c>
      <c r="B505" s="157" t="s">
        <v>524</v>
      </c>
      <c r="C505" s="100">
        <v>19380</v>
      </c>
      <c r="D505" s="100">
        <v>2511823.6745970356</v>
      </c>
      <c r="E505" s="135">
        <v>129.60906473668913</v>
      </c>
      <c r="F505" s="100">
        <v>2190269.9621962956</v>
      </c>
      <c r="G505" s="100">
        <v>102526.71618111059</v>
      </c>
      <c r="H505" s="100">
        <v>46137.02228149977</v>
      </c>
      <c r="I505" s="100">
        <v>46137.02228149977</v>
      </c>
      <c r="J505" s="100">
        <v>2465686.652315536</v>
      </c>
      <c r="K505" s="100">
        <v>1971242.965976666</v>
      </c>
      <c r="L505" s="100">
        <v>0</v>
      </c>
      <c r="M505" s="136">
        <v>46137.02228149977</v>
      </c>
    </row>
    <row r="506" spans="1:13" ht="11.25">
      <c r="A506" s="134"/>
      <c r="B506" s="157" t="s">
        <v>525</v>
      </c>
      <c r="C506" s="100">
        <v>8619</v>
      </c>
      <c r="D506" s="100">
        <v>718199.7480659327</v>
      </c>
      <c r="E506" s="135">
        <v>83.32750296622957</v>
      </c>
      <c r="F506" s="100">
        <v>1018724.4866967457</v>
      </c>
      <c r="G506" s="100">
        <v>-402397.18730048765</v>
      </c>
      <c r="H506" s="100">
        <v>0</v>
      </c>
      <c r="I506" s="100">
        <v>0</v>
      </c>
      <c r="J506" s="100">
        <v>718199.7480659327</v>
      </c>
      <c r="K506" s="100">
        <v>916852.0380270712</v>
      </c>
      <c r="L506" s="100">
        <v>-198652.2899611385</v>
      </c>
      <c r="M506" s="136">
        <v>-198652.2899611385</v>
      </c>
    </row>
    <row r="507" spans="1:13" ht="11.25">
      <c r="A507" s="134"/>
      <c r="B507" s="157" t="s">
        <v>526</v>
      </c>
      <c r="C507" s="100">
        <v>794</v>
      </c>
      <c r="D507" s="100">
        <v>52975.75783573982</v>
      </c>
      <c r="E507" s="135">
        <v>66.72009802989902</v>
      </c>
      <c r="F507" s="100">
        <v>95310.3130044496</v>
      </c>
      <c r="G507" s="100">
        <v>-51865.58646915474</v>
      </c>
      <c r="H507" s="100">
        <v>0</v>
      </c>
      <c r="I507" s="100">
        <v>0</v>
      </c>
      <c r="J507" s="100">
        <v>52975.75783573982</v>
      </c>
      <c r="K507" s="100">
        <v>85779.28170400465</v>
      </c>
      <c r="L507" s="100">
        <v>-32803.52386826483</v>
      </c>
      <c r="M507" s="136">
        <v>-32803.52386826483</v>
      </c>
    </row>
    <row r="508" spans="1:13" ht="11.25">
      <c r="A508" s="134"/>
      <c r="B508" s="157" t="s">
        <v>527</v>
      </c>
      <c r="C508" s="100">
        <v>1752</v>
      </c>
      <c r="D508" s="100">
        <v>158596.6252247476</v>
      </c>
      <c r="E508" s="135">
        <v>90.52318791366872</v>
      </c>
      <c r="F508" s="100">
        <v>206272.2831226738</v>
      </c>
      <c r="G508" s="100">
        <v>-68302.8862101936</v>
      </c>
      <c r="H508" s="100">
        <v>0</v>
      </c>
      <c r="I508" s="100">
        <v>0</v>
      </c>
      <c r="J508" s="100">
        <v>158596.6252247476</v>
      </c>
      <c r="K508" s="100">
        <v>185645.0548104064</v>
      </c>
      <c r="L508" s="100">
        <v>-27048.4295856588</v>
      </c>
      <c r="M508" s="136">
        <v>-27048.4295856588</v>
      </c>
    </row>
    <row r="509" spans="1:13" ht="11.25">
      <c r="A509" s="134"/>
      <c r="B509" s="157" t="s">
        <v>528</v>
      </c>
      <c r="C509" s="100">
        <v>2846</v>
      </c>
      <c r="D509" s="100">
        <v>295424.14435801544</v>
      </c>
      <c r="E509" s="135">
        <v>103.80328333029355</v>
      </c>
      <c r="F509" s="100">
        <v>329092.7706658612</v>
      </c>
      <c r="G509" s="100">
        <v>-66577.90337443189</v>
      </c>
      <c r="H509" s="100">
        <v>0</v>
      </c>
      <c r="I509" s="100">
        <v>0</v>
      </c>
      <c r="J509" s="100">
        <v>295424.14435801544</v>
      </c>
      <c r="K509" s="100">
        <v>296183.49359927507</v>
      </c>
      <c r="L509" s="100">
        <v>-759.3492412596243</v>
      </c>
      <c r="M509" s="136">
        <v>-759.3492412596243</v>
      </c>
    </row>
    <row r="510" spans="1:13" ht="11.25">
      <c r="A510" s="158"/>
      <c r="B510" s="157" t="s">
        <v>529</v>
      </c>
      <c r="C510" s="100">
        <v>1699</v>
      </c>
      <c r="D510" s="100">
        <v>140767.71192161436</v>
      </c>
      <c r="E510" s="135">
        <v>82.85327364426978</v>
      </c>
      <c r="F510" s="100">
        <v>205113.02831999914</v>
      </c>
      <c r="G510" s="100">
        <v>-84856.6192303847</v>
      </c>
      <c r="H510" s="100">
        <v>0</v>
      </c>
      <c r="I510" s="100">
        <v>0</v>
      </c>
      <c r="J510" s="100">
        <v>140767.71192161436</v>
      </c>
      <c r="K510" s="100">
        <v>184601.7254879992</v>
      </c>
      <c r="L510" s="100">
        <v>-43834.01356638485</v>
      </c>
      <c r="M510" s="136">
        <v>-43834.01356638485</v>
      </c>
    </row>
    <row r="511" spans="1:13" ht="11.25">
      <c r="A511" s="156"/>
      <c r="B511" s="157" t="s">
        <v>530</v>
      </c>
      <c r="C511" s="100">
        <v>2627</v>
      </c>
      <c r="D511" s="100">
        <v>215993.94590233246</v>
      </c>
      <c r="E511" s="135">
        <v>82.22076357150074</v>
      </c>
      <c r="F511" s="100">
        <v>314965.8653777603</v>
      </c>
      <c r="G511" s="100">
        <v>-130468.5060132039</v>
      </c>
      <c r="H511" s="100">
        <v>0</v>
      </c>
      <c r="I511" s="100">
        <v>0</v>
      </c>
      <c r="J511" s="100">
        <v>215993.94590233246</v>
      </c>
      <c r="K511" s="100">
        <v>283469.27883998427</v>
      </c>
      <c r="L511" s="100">
        <v>-67475.33293765181</v>
      </c>
      <c r="M511" s="136">
        <v>-67475.33293765181</v>
      </c>
    </row>
    <row r="512" spans="1:13" ht="11.25">
      <c r="A512" s="134"/>
      <c r="B512" s="157" t="s">
        <v>531</v>
      </c>
      <c r="C512" s="100">
        <v>1177</v>
      </c>
      <c r="D512" s="100">
        <v>66902.46506896876</v>
      </c>
      <c r="E512" s="135">
        <v>56.841516626141676</v>
      </c>
      <c r="F512" s="100">
        <v>139420.13237616586</v>
      </c>
      <c r="G512" s="100">
        <v>-86459.6805448137</v>
      </c>
      <c r="H512" s="100">
        <v>0</v>
      </c>
      <c r="I512" s="100">
        <v>0</v>
      </c>
      <c r="J512" s="100">
        <v>66902.46506896876</v>
      </c>
      <c r="K512" s="100">
        <v>125478.11913854927</v>
      </c>
      <c r="L512" s="100">
        <v>-58575.654069580516</v>
      </c>
      <c r="M512" s="136">
        <v>-58575.654069580516</v>
      </c>
    </row>
    <row r="513" spans="1:13" ht="11.25">
      <c r="A513" s="134"/>
      <c r="B513" s="157" t="s">
        <v>532</v>
      </c>
      <c r="C513" s="100">
        <v>2363</v>
      </c>
      <c r="D513" s="100">
        <v>303191.76810375426</v>
      </c>
      <c r="E513" s="135">
        <v>128.30798480903692</v>
      </c>
      <c r="F513" s="100">
        <v>263494.2286860154</v>
      </c>
      <c r="G513" s="100">
        <v>13348.116549137281</v>
      </c>
      <c r="H513" s="100">
        <v>6006.652447111776</v>
      </c>
      <c r="I513" s="100">
        <v>6006.652447111776</v>
      </c>
      <c r="J513" s="100">
        <v>297185.1156566425</v>
      </c>
      <c r="K513" s="100">
        <v>237144.8058174139</v>
      </c>
      <c r="L513" s="100">
        <v>0</v>
      </c>
      <c r="M513" s="136">
        <v>6006.652447111776</v>
      </c>
    </row>
    <row r="514" spans="1:13" ht="11.25">
      <c r="A514" s="134"/>
      <c r="B514" s="157" t="s">
        <v>533</v>
      </c>
      <c r="C514" s="100">
        <v>811</v>
      </c>
      <c r="D514" s="100">
        <v>68746.62084632515</v>
      </c>
      <c r="E514" s="135">
        <v>84.76771990915556</v>
      </c>
      <c r="F514" s="100">
        <v>97966.1944215046</v>
      </c>
      <c r="G514" s="100">
        <v>-39016.193017329904</v>
      </c>
      <c r="H514" s="100">
        <v>0</v>
      </c>
      <c r="I514" s="100">
        <v>0</v>
      </c>
      <c r="J514" s="100">
        <v>68746.62084632515</v>
      </c>
      <c r="K514" s="100">
        <v>88169.57497935415</v>
      </c>
      <c r="L514" s="100">
        <v>-19422.954133028994</v>
      </c>
      <c r="M514" s="136">
        <v>-19422.954133028994</v>
      </c>
    </row>
    <row r="515" spans="1:13" ht="11.25">
      <c r="A515" s="134"/>
      <c r="B515" s="157" t="s">
        <v>534</v>
      </c>
      <c r="C515" s="100">
        <v>1716</v>
      </c>
      <c r="D515" s="100">
        <v>134485.27246959583</v>
      </c>
      <c r="E515" s="135">
        <v>78.37137090302788</v>
      </c>
      <c r="F515" s="100">
        <v>197218.52293485048</v>
      </c>
      <c r="G515" s="100">
        <v>-82455.1027587397</v>
      </c>
      <c r="H515" s="100">
        <v>0</v>
      </c>
      <c r="I515" s="100">
        <v>0</v>
      </c>
      <c r="J515" s="100">
        <v>134485.27246959583</v>
      </c>
      <c r="K515" s="100">
        <v>177496.67064136543</v>
      </c>
      <c r="L515" s="100">
        <v>-43011.3981717696</v>
      </c>
      <c r="M515" s="136">
        <v>-43011.3981717696</v>
      </c>
    </row>
    <row r="516" spans="1:13" ht="11.25">
      <c r="A516" s="134"/>
      <c r="B516" s="157" t="s">
        <v>535</v>
      </c>
      <c r="C516" s="100">
        <v>1291</v>
      </c>
      <c r="D516" s="100">
        <v>104425.21879058552</v>
      </c>
      <c r="E516" s="135">
        <v>80.88707884630946</v>
      </c>
      <c r="F516" s="100">
        <v>156901.23423301094</v>
      </c>
      <c r="G516" s="100">
        <v>-68166.1388657265</v>
      </c>
      <c r="H516" s="100">
        <v>0</v>
      </c>
      <c r="I516" s="100">
        <v>0</v>
      </c>
      <c r="J516" s="100">
        <v>104425.21879058552</v>
      </c>
      <c r="K516" s="100">
        <v>141211.11080970985</v>
      </c>
      <c r="L516" s="100">
        <v>-36785.89201912432</v>
      </c>
      <c r="M516" s="136">
        <v>-36785.89201912432</v>
      </c>
    </row>
    <row r="517" spans="1:13" ht="11.25">
      <c r="A517" s="134"/>
      <c r="B517" s="157" t="s">
        <v>536</v>
      </c>
      <c r="C517" s="100">
        <v>2224</v>
      </c>
      <c r="D517" s="100">
        <v>225644.6372181191</v>
      </c>
      <c r="E517" s="135">
        <v>101.45891961246363</v>
      </c>
      <c r="F517" s="100">
        <v>254352.0940740234</v>
      </c>
      <c r="G517" s="100">
        <v>-54142.66626330663</v>
      </c>
      <c r="H517" s="100">
        <v>0</v>
      </c>
      <c r="I517" s="100">
        <v>0</v>
      </c>
      <c r="J517" s="100">
        <v>225644.6372181191</v>
      </c>
      <c r="K517" s="100">
        <v>228916.88466662104</v>
      </c>
      <c r="L517" s="100">
        <v>-3272.247448501934</v>
      </c>
      <c r="M517" s="136">
        <v>-3272.247448501934</v>
      </c>
    </row>
    <row r="518" spans="1:13" ht="11.25">
      <c r="A518" s="134"/>
      <c r="B518" s="157" t="s">
        <v>537</v>
      </c>
      <c r="C518" s="100">
        <v>2818</v>
      </c>
      <c r="D518" s="100">
        <v>333135.04409111314</v>
      </c>
      <c r="E518" s="135">
        <v>118.21683608627153</v>
      </c>
      <c r="F518" s="100">
        <v>320807.75966261985</v>
      </c>
      <c r="G518" s="100">
        <v>-19753.491537768685</v>
      </c>
      <c r="H518" s="100">
        <v>0</v>
      </c>
      <c r="I518" s="100">
        <v>0</v>
      </c>
      <c r="J518" s="100">
        <v>333135.04409111314</v>
      </c>
      <c r="K518" s="100">
        <v>288726.9836963579</v>
      </c>
      <c r="L518" s="100">
        <v>0</v>
      </c>
      <c r="M518" s="136">
        <v>0</v>
      </c>
    </row>
    <row r="519" spans="1:13" ht="11.25">
      <c r="A519" s="134"/>
      <c r="B519" s="157" t="s">
        <v>538</v>
      </c>
      <c r="C519" s="100">
        <v>1899</v>
      </c>
      <c r="D519" s="100">
        <v>214996.7325745106</v>
      </c>
      <c r="E519" s="135">
        <v>113.21576228252269</v>
      </c>
      <c r="F519" s="100">
        <v>213972.01905802722</v>
      </c>
      <c r="G519" s="100">
        <v>-20372.488389319362</v>
      </c>
      <c r="H519" s="100">
        <v>0</v>
      </c>
      <c r="I519" s="100">
        <v>0</v>
      </c>
      <c r="J519" s="100">
        <v>214996.7325745106</v>
      </c>
      <c r="K519" s="100">
        <v>192574.81715222448</v>
      </c>
      <c r="L519" s="100">
        <v>0</v>
      </c>
      <c r="M519" s="136">
        <v>0</v>
      </c>
    </row>
    <row r="520" spans="1:13" ht="11.25">
      <c r="A520" s="134"/>
      <c r="B520" s="157" t="s">
        <v>539</v>
      </c>
      <c r="C520" s="100">
        <v>1313</v>
      </c>
      <c r="D520" s="100">
        <v>90544.66435139226</v>
      </c>
      <c r="E520" s="135">
        <v>68.96014040471611</v>
      </c>
      <c r="F520" s="100">
        <v>160964.35944787523</v>
      </c>
      <c r="G520" s="100">
        <v>-86516.13104127049</v>
      </c>
      <c r="H520" s="100">
        <v>0</v>
      </c>
      <c r="I520" s="100">
        <v>0</v>
      </c>
      <c r="J520" s="100">
        <v>90544.66435139226</v>
      </c>
      <c r="K520" s="100">
        <v>144867.92350308772</v>
      </c>
      <c r="L520" s="100">
        <v>-54323.259151695456</v>
      </c>
      <c r="M520" s="136">
        <v>-54323.259151695456</v>
      </c>
    </row>
    <row r="521" spans="1:13" ht="11.25">
      <c r="A521" s="134"/>
      <c r="B521" s="157" t="s">
        <v>540</v>
      </c>
      <c r="C521" s="100">
        <v>469</v>
      </c>
      <c r="D521" s="100">
        <v>32832.99949210526</v>
      </c>
      <c r="E521" s="135">
        <v>70.00639550555492</v>
      </c>
      <c r="F521" s="100">
        <v>55535.40760832658</v>
      </c>
      <c r="G521" s="100">
        <v>-28255.948877053983</v>
      </c>
      <c r="H521" s="100">
        <v>0</v>
      </c>
      <c r="I521" s="100">
        <v>0</v>
      </c>
      <c r="J521" s="100">
        <v>32832.99949210526</v>
      </c>
      <c r="K521" s="100">
        <v>49981.866847493926</v>
      </c>
      <c r="L521" s="100">
        <v>-17148.86735538867</v>
      </c>
      <c r="M521" s="136">
        <v>-17148.86735538867</v>
      </c>
    </row>
    <row r="522" spans="1:13" ht="11.25">
      <c r="A522" s="134"/>
      <c r="B522" s="157" t="s">
        <v>541</v>
      </c>
      <c r="C522" s="100">
        <v>694</v>
      </c>
      <c r="D522" s="100">
        <v>61041.27875753325</v>
      </c>
      <c r="E522" s="135">
        <v>87.95573308001909</v>
      </c>
      <c r="F522" s="100">
        <v>84630.85016292857</v>
      </c>
      <c r="G522" s="100">
        <v>-32052.65642168818</v>
      </c>
      <c r="H522" s="100">
        <v>0</v>
      </c>
      <c r="I522" s="100">
        <v>0</v>
      </c>
      <c r="J522" s="100">
        <v>61041.27875753325</v>
      </c>
      <c r="K522" s="100">
        <v>76167.76514663572</v>
      </c>
      <c r="L522" s="100">
        <v>-15126.486389102472</v>
      </c>
      <c r="M522" s="136">
        <v>-15126.486389102472</v>
      </c>
    </row>
    <row r="523" spans="1:13" ht="11.25">
      <c r="A523" s="134"/>
      <c r="B523" s="157" t="s">
        <v>542</v>
      </c>
      <c r="C523" s="100">
        <v>682</v>
      </c>
      <c r="D523" s="100">
        <v>60587.47933513862</v>
      </c>
      <c r="E523" s="135">
        <v>88.83794623920619</v>
      </c>
      <c r="F523" s="100">
        <v>82843.06238930004</v>
      </c>
      <c r="G523" s="100">
        <v>-30539.88929309143</v>
      </c>
      <c r="H523" s="100">
        <v>0</v>
      </c>
      <c r="I523" s="100">
        <v>0</v>
      </c>
      <c r="J523" s="100">
        <v>60587.47933513862</v>
      </c>
      <c r="K523" s="100">
        <v>74558.75615037004</v>
      </c>
      <c r="L523" s="100">
        <v>-13971.276815231424</v>
      </c>
      <c r="M523" s="136">
        <v>-13971.276815231424</v>
      </c>
    </row>
    <row r="524" spans="1:13" ht="11.25">
      <c r="A524" s="156" t="s">
        <v>81</v>
      </c>
      <c r="B524" s="157" t="s">
        <v>543</v>
      </c>
      <c r="C524" s="100">
        <v>6559</v>
      </c>
      <c r="D524" s="100">
        <v>805941.1843704354</v>
      </c>
      <c r="E524" s="135">
        <v>122.87561890081345</v>
      </c>
      <c r="F524" s="100">
        <v>711227.7890692457</v>
      </c>
      <c r="G524" s="100">
        <v>23590.616394265206</v>
      </c>
      <c r="H524" s="100">
        <v>10615.777377419341</v>
      </c>
      <c r="I524" s="100">
        <v>10615.777377419341</v>
      </c>
      <c r="J524" s="100">
        <v>795325.4069930161</v>
      </c>
      <c r="K524" s="100">
        <v>640105.0101623212</v>
      </c>
      <c r="L524" s="100">
        <v>0</v>
      </c>
      <c r="M524" s="136">
        <v>10615.777377419341</v>
      </c>
    </row>
    <row r="525" spans="1:13" ht="11.25">
      <c r="A525" s="134"/>
      <c r="B525" s="157" t="s">
        <v>623</v>
      </c>
      <c r="C525" s="100">
        <v>1769</v>
      </c>
      <c r="D525" s="100">
        <v>175421.65490484028</v>
      </c>
      <c r="E525" s="135">
        <v>99.1643046381234</v>
      </c>
      <c r="F525" s="100">
        <v>190419.86969237597</v>
      </c>
      <c r="G525" s="100">
        <v>-34040.201756773284</v>
      </c>
      <c r="H525" s="100">
        <v>0</v>
      </c>
      <c r="I525" s="100">
        <v>0</v>
      </c>
      <c r="J525" s="100">
        <v>175421.65490484028</v>
      </c>
      <c r="K525" s="100">
        <v>171377.88272313838</v>
      </c>
      <c r="L525" s="100">
        <v>0</v>
      </c>
      <c r="M525" s="136">
        <v>0</v>
      </c>
    </row>
    <row r="526" spans="1:13" ht="11.25">
      <c r="A526" s="134"/>
      <c r="B526" s="157" t="s">
        <v>544</v>
      </c>
      <c r="C526" s="100">
        <v>6218</v>
      </c>
      <c r="D526" s="100">
        <v>923668.0498624176</v>
      </c>
      <c r="E526" s="135">
        <v>148.5474509267317</v>
      </c>
      <c r="F526" s="100">
        <v>701732.1244866678</v>
      </c>
      <c r="G526" s="100">
        <v>151762.71292708302</v>
      </c>
      <c r="H526" s="100">
        <v>68293.22081718735</v>
      </c>
      <c r="I526" s="100">
        <v>68293.22081718735</v>
      </c>
      <c r="J526" s="100">
        <v>855374.8290452303</v>
      </c>
      <c r="K526" s="100">
        <v>631558.912038001</v>
      </c>
      <c r="L526" s="100">
        <v>0</v>
      </c>
      <c r="M526" s="136">
        <v>68293.22081718735</v>
      </c>
    </row>
    <row r="527" spans="1:13" ht="11.25">
      <c r="A527" s="134"/>
      <c r="B527" s="157" t="s">
        <v>545</v>
      </c>
      <c r="C527" s="100">
        <v>1545</v>
      </c>
      <c r="D527" s="100">
        <v>204525.57028288802</v>
      </c>
      <c r="E527" s="135">
        <v>132.37900989183692</v>
      </c>
      <c r="F527" s="100">
        <v>171786.19601886845</v>
      </c>
      <c r="G527" s="100">
        <v>15560.754662132735</v>
      </c>
      <c r="H527" s="100">
        <v>7002.33959795973</v>
      </c>
      <c r="I527" s="100">
        <v>7002.33959795973</v>
      </c>
      <c r="J527" s="100">
        <v>197523.23068492828</v>
      </c>
      <c r="K527" s="100">
        <v>154607.57641698158</v>
      </c>
      <c r="L527" s="100">
        <v>0</v>
      </c>
      <c r="M527" s="136">
        <v>7002.33959795973</v>
      </c>
    </row>
    <row r="528" spans="1:13" ht="11.25">
      <c r="A528" s="134"/>
      <c r="B528" s="157" t="s">
        <v>546</v>
      </c>
      <c r="C528" s="100">
        <v>1564</v>
      </c>
      <c r="D528" s="100">
        <v>90202.41955140122</v>
      </c>
      <c r="E528" s="135">
        <v>57.67418129884989</v>
      </c>
      <c r="F528" s="100">
        <v>190342.03912727186</v>
      </c>
      <c r="G528" s="100">
        <v>-119173.82348859782</v>
      </c>
      <c r="H528" s="100">
        <v>0</v>
      </c>
      <c r="I528" s="100">
        <v>0</v>
      </c>
      <c r="J528" s="100">
        <v>90202.41955140122</v>
      </c>
      <c r="K528" s="100">
        <v>171307.83521454467</v>
      </c>
      <c r="L528" s="100">
        <v>-81105.41566314345</v>
      </c>
      <c r="M528" s="136">
        <v>-81105.41566314345</v>
      </c>
    </row>
    <row r="529" spans="1:13" ht="11.25">
      <c r="A529" s="134"/>
      <c r="B529" s="157" t="s">
        <v>547</v>
      </c>
      <c r="C529" s="100">
        <v>1060</v>
      </c>
      <c r="D529" s="100">
        <v>75082.72840869467</v>
      </c>
      <c r="E529" s="135">
        <v>70.83276264971195</v>
      </c>
      <c r="F529" s="100">
        <v>121651.86540522608</v>
      </c>
      <c r="G529" s="100">
        <v>-58734.323537054006</v>
      </c>
      <c r="H529" s="100">
        <v>0</v>
      </c>
      <c r="I529" s="100">
        <v>0</v>
      </c>
      <c r="J529" s="100">
        <v>75082.72840869467</v>
      </c>
      <c r="K529" s="100">
        <v>109486.67886470347</v>
      </c>
      <c r="L529" s="100">
        <v>-34403.950456008795</v>
      </c>
      <c r="M529" s="136">
        <v>-34403.950456008795</v>
      </c>
    </row>
    <row r="530" spans="1:13" ht="11.25">
      <c r="A530" s="156"/>
      <c r="B530" s="157" t="s">
        <v>548</v>
      </c>
      <c r="C530" s="100">
        <v>678</v>
      </c>
      <c r="D530" s="100">
        <v>69884.54771534682</v>
      </c>
      <c r="E530" s="135">
        <v>103.07455415242895</v>
      </c>
      <c r="F530" s="100">
        <v>78451.46002700599</v>
      </c>
      <c r="G530" s="100">
        <v>-16412.05831435976</v>
      </c>
      <c r="H530" s="100">
        <v>0</v>
      </c>
      <c r="I530" s="100">
        <v>0</v>
      </c>
      <c r="J530" s="100">
        <v>69884.54771534682</v>
      </c>
      <c r="K530" s="100">
        <v>70606.3140243054</v>
      </c>
      <c r="L530" s="100">
        <v>-721.7663089585694</v>
      </c>
      <c r="M530" s="136">
        <v>-721.7663089585694</v>
      </c>
    </row>
    <row r="531" spans="1:13" ht="11.25">
      <c r="A531" s="134"/>
      <c r="B531" s="157" t="s">
        <v>549</v>
      </c>
      <c r="C531" s="100">
        <v>1116</v>
      </c>
      <c r="D531" s="100">
        <v>87764.51735761164</v>
      </c>
      <c r="E531" s="135">
        <v>78.64204064302118</v>
      </c>
      <c r="F531" s="100">
        <v>128713.13452821795</v>
      </c>
      <c r="G531" s="100">
        <v>-53819.930623428125</v>
      </c>
      <c r="H531" s="100">
        <v>0</v>
      </c>
      <c r="I531" s="100">
        <v>0</v>
      </c>
      <c r="J531" s="100">
        <v>87764.51735761164</v>
      </c>
      <c r="K531" s="100">
        <v>115841.82107539616</v>
      </c>
      <c r="L531" s="100">
        <v>-28077.303717784525</v>
      </c>
      <c r="M531" s="136">
        <v>-28077.303717784525</v>
      </c>
    </row>
    <row r="532" spans="1:13" ht="11.25">
      <c r="A532" s="134"/>
      <c r="B532" s="157" t="s">
        <v>550</v>
      </c>
      <c r="C532" s="100">
        <v>679</v>
      </c>
      <c r="D532" s="100">
        <v>46700.59639363126</v>
      </c>
      <c r="E532" s="135">
        <v>68.77849247957477</v>
      </c>
      <c r="F532" s="100">
        <v>81045.84910962335</v>
      </c>
      <c r="G532" s="100">
        <v>-42449.837626954424</v>
      </c>
      <c r="H532" s="100">
        <v>0</v>
      </c>
      <c r="I532" s="100">
        <v>0</v>
      </c>
      <c r="J532" s="100">
        <v>46700.59639363126</v>
      </c>
      <c r="K532" s="100">
        <v>72941.26419866103</v>
      </c>
      <c r="L532" s="100">
        <v>-26240.667805029763</v>
      </c>
      <c r="M532" s="136">
        <v>-26240.667805029763</v>
      </c>
    </row>
    <row r="533" spans="1:13" ht="11.25">
      <c r="A533" s="134"/>
      <c r="B533" s="157" t="s">
        <v>551</v>
      </c>
      <c r="C533" s="100">
        <v>1019</v>
      </c>
      <c r="D533" s="100">
        <v>65345.45099986297</v>
      </c>
      <c r="E533" s="135">
        <v>64.12703729132775</v>
      </c>
      <c r="F533" s="100">
        <v>122673.7156098991</v>
      </c>
      <c r="G533" s="100">
        <v>-69595.63617102604</v>
      </c>
      <c r="H533" s="100">
        <v>0</v>
      </c>
      <c r="I533" s="100">
        <v>0</v>
      </c>
      <c r="J533" s="100">
        <v>65345.45099986297</v>
      </c>
      <c r="K533" s="100">
        <v>110406.34404890919</v>
      </c>
      <c r="L533" s="100">
        <v>-45060.893049046215</v>
      </c>
      <c r="M533" s="136">
        <v>-45060.893049046215</v>
      </c>
    </row>
    <row r="534" spans="1:13" ht="11.25">
      <c r="A534" s="134"/>
      <c r="B534" s="157" t="s">
        <v>552</v>
      </c>
      <c r="C534" s="100">
        <v>663</v>
      </c>
      <c r="D534" s="100">
        <v>66123.92795689765</v>
      </c>
      <c r="E534" s="135">
        <v>99.73443130753793</v>
      </c>
      <c r="F534" s="100">
        <v>81113.96827746363</v>
      </c>
      <c r="G534" s="100">
        <v>-23101.43714831234</v>
      </c>
      <c r="H534" s="100">
        <v>0</v>
      </c>
      <c r="I534" s="100">
        <v>0</v>
      </c>
      <c r="J534" s="100">
        <v>66123.92795689765</v>
      </c>
      <c r="K534" s="100">
        <v>73002.57144971726</v>
      </c>
      <c r="L534" s="100">
        <v>-6878.64349281961</v>
      </c>
      <c r="M534" s="136">
        <v>-6878.64349281961</v>
      </c>
    </row>
    <row r="535" spans="1:13" ht="11.25">
      <c r="A535" s="134"/>
      <c r="B535" s="157" t="s">
        <v>553</v>
      </c>
      <c r="C535" s="100">
        <v>869</v>
      </c>
      <c r="D535" s="100">
        <v>63948.88448967952</v>
      </c>
      <c r="E535" s="135">
        <v>73.58905004566112</v>
      </c>
      <c r="F535" s="100">
        <v>103478.14074487973</v>
      </c>
      <c r="G535" s="100">
        <v>-49877.070329688184</v>
      </c>
      <c r="H535" s="100">
        <v>0</v>
      </c>
      <c r="I535" s="100">
        <v>0</v>
      </c>
      <c r="J535" s="100">
        <v>63948.88448967952</v>
      </c>
      <c r="K535" s="100">
        <v>93130.32667039175</v>
      </c>
      <c r="L535" s="100">
        <v>-29181.442180712227</v>
      </c>
      <c r="M535" s="136">
        <v>-29181.442180712227</v>
      </c>
    </row>
    <row r="536" spans="1:13" ht="11.25">
      <c r="A536" s="134"/>
      <c r="B536" s="157" t="s">
        <v>554</v>
      </c>
      <c r="C536" s="100">
        <v>1342</v>
      </c>
      <c r="D536" s="100">
        <v>188316.35462713192</v>
      </c>
      <c r="E536" s="135">
        <v>140.3251524792339</v>
      </c>
      <c r="F536" s="100">
        <v>153297.05202357093</v>
      </c>
      <c r="G536" s="100">
        <v>19689.597401203908</v>
      </c>
      <c r="H536" s="100">
        <v>8860.318830541759</v>
      </c>
      <c r="I536" s="100">
        <v>8860.318830541759</v>
      </c>
      <c r="J536" s="100">
        <v>179456.03579659015</v>
      </c>
      <c r="K536" s="100">
        <v>137967.34682121384</v>
      </c>
      <c r="L536" s="100">
        <v>0</v>
      </c>
      <c r="M536" s="136">
        <v>8860.318830541759</v>
      </c>
    </row>
    <row r="537" spans="1:13" ht="11.25">
      <c r="A537" s="134"/>
      <c r="B537" s="157" t="s">
        <v>555</v>
      </c>
      <c r="C537" s="100">
        <v>1064</v>
      </c>
      <c r="D537" s="100">
        <v>92143.57615929817</v>
      </c>
      <c r="E537" s="135">
        <v>86.60110541287422</v>
      </c>
      <c r="F537" s="100">
        <v>127068.58833968162</v>
      </c>
      <c r="G537" s="100">
        <v>-47631.87101435162</v>
      </c>
      <c r="H537" s="100">
        <v>0</v>
      </c>
      <c r="I537" s="100">
        <v>0</v>
      </c>
      <c r="J537" s="100">
        <v>92143.57615929817</v>
      </c>
      <c r="K537" s="100">
        <v>114361.72950571345</v>
      </c>
      <c r="L537" s="100">
        <v>-22218.153346415274</v>
      </c>
      <c r="M537" s="136">
        <v>-22218.153346415274</v>
      </c>
    </row>
    <row r="538" spans="1:13" ht="11.25">
      <c r="A538" s="134"/>
      <c r="B538" s="157" t="s">
        <v>556</v>
      </c>
      <c r="C538" s="100">
        <v>797</v>
      </c>
      <c r="D538" s="100">
        <v>86426.19680620417</v>
      </c>
      <c r="E538" s="135">
        <v>108.43939373425869</v>
      </c>
      <c r="F538" s="100">
        <v>89856.61378928278</v>
      </c>
      <c r="G538" s="100">
        <v>-12416.078362006883</v>
      </c>
      <c r="H538" s="100">
        <v>0</v>
      </c>
      <c r="I538" s="100">
        <v>0</v>
      </c>
      <c r="J538" s="100">
        <v>86426.19680620417</v>
      </c>
      <c r="K538" s="100">
        <v>80870.9524103545</v>
      </c>
      <c r="L538" s="100">
        <v>0</v>
      </c>
      <c r="M538" s="136">
        <v>0</v>
      </c>
    </row>
    <row r="539" spans="1:13" ht="11.25">
      <c r="A539" s="134"/>
      <c r="B539" s="157" t="s">
        <v>557</v>
      </c>
      <c r="C539" s="100">
        <v>1274</v>
      </c>
      <c r="D539" s="100">
        <v>118365.60152970598</v>
      </c>
      <c r="E539" s="135">
        <v>92.90863542363107</v>
      </c>
      <c r="F539" s="100">
        <v>149679.96898818572</v>
      </c>
      <c r="G539" s="100">
        <v>-46282.3643572983</v>
      </c>
      <c r="H539" s="100">
        <v>0</v>
      </c>
      <c r="I539" s="100">
        <v>0</v>
      </c>
      <c r="J539" s="100">
        <v>118365.60152970598</v>
      </c>
      <c r="K539" s="100">
        <v>134711.97208936716</v>
      </c>
      <c r="L539" s="100">
        <v>-16346.370559661184</v>
      </c>
      <c r="M539" s="136">
        <v>-16346.370559661184</v>
      </c>
    </row>
    <row r="540" spans="1:13" ht="11.25">
      <c r="A540" s="134"/>
      <c r="B540" s="157" t="s">
        <v>558</v>
      </c>
      <c r="C540" s="100">
        <v>1181</v>
      </c>
      <c r="D540" s="100">
        <v>107336.9243379996</v>
      </c>
      <c r="E540" s="135">
        <v>90.88647276714615</v>
      </c>
      <c r="F540" s="100">
        <v>140212.9630254978</v>
      </c>
      <c r="G540" s="100">
        <v>-46897.334990047966</v>
      </c>
      <c r="H540" s="100">
        <v>0</v>
      </c>
      <c r="I540" s="100">
        <v>0</v>
      </c>
      <c r="J540" s="100">
        <v>107336.9243379996</v>
      </c>
      <c r="K540" s="100">
        <v>126191.66672294801</v>
      </c>
      <c r="L540" s="100">
        <v>-18854.742384948404</v>
      </c>
      <c r="M540" s="136">
        <v>-18854.742384948404</v>
      </c>
    </row>
    <row r="541" spans="1:13" ht="11.25">
      <c r="A541" s="134"/>
      <c r="B541" s="157" t="s">
        <v>559</v>
      </c>
      <c r="C541" s="100">
        <v>1554</v>
      </c>
      <c r="D541" s="100">
        <v>144253.6136133555</v>
      </c>
      <c r="E541" s="135">
        <v>92.82729318748746</v>
      </c>
      <c r="F541" s="100">
        <v>182082.36603734328</v>
      </c>
      <c r="G541" s="100">
        <v>-56036.9890277221</v>
      </c>
      <c r="H541" s="100">
        <v>0</v>
      </c>
      <c r="I541" s="100">
        <v>0</v>
      </c>
      <c r="J541" s="100">
        <v>144253.6136133555</v>
      </c>
      <c r="K541" s="100">
        <v>163874.12943360896</v>
      </c>
      <c r="L541" s="100">
        <v>-19620.515820253466</v>
      </c>
      <c r="M541" s="136">
        <v>-19620.515820253466</v>
      </c>
    </row>
    <row r="542" spans="1:13" ht="11.25">
      <c r="A542" s="134"/>
      <c r="B542" s="157" t="s">
        <v>560</v>
      </c>
      <c r="C542" s="100">
        <v>966</v>
      </c>
      <c r="D542" s="100">
        <v>65083.62611102519</v>
      </c>
      <c r="E542" s="135">
        <v>67.37435415219998</v>
      </c>
      <c r="F542" s="100">
        <v>112785.92818929625</v>
      </c>
      <c r="G542" s="100">
        <v>-58980.894897200684</v>
      </c>
      <c r="H542" s="100">
        <v>0</v>
      </c>
      <c r="I542" s="100">
        <v>0</v>
      </c>
      <c r="J542" s="100">
        <v>65083.62611102519</v>
      </c>
      <c r="K542" s="100">
        <v>101507.33537036664</v>
      </c>
      <c r="L542" s="100">
        <v>-36423.70925934145</v>
      </c>
      <c r="M542" s="136">
        <v>-36423.70925934145</v>
      </c>
    </row>
    <row r="543" spans="1:13" ht="11.25">
      <c r="A543" s="134"/>
      <c r="B543" s="157" t="s">
        <v>561</v>
      </c>
      <c r="C543" s="100">
        <v>838</v>
      </c>
      <c r="D543" s="100">
        <v>73327.23242915183</v>
      </c>
      <c r="E543" s="135">
        <v>87.50266399660123</v>
      </c>
      <c r="F543" s="100">
        <v>101852.3428266523</v>
      </c>
      <c r="G543" s="100">
        <v>-38710.3446801657</v>
      </c>
      <c r="H543" s="100">
        <v>0</v>
      </c>
      <c r="I543" s="100">
        <v>0</v>
      </c>
      <c r="J543" s="100">
        <v>73327.23242915183</v>
      </c>
      <c r="K543" s="100">
        <v>91667.10854398707</v>
      </c>
      <c r="L543" s="100">
        <v>-18339.876114835235</v>
      </c>
      <c r="M543" s="136">
        <v>-18339.876114835235</v>
      </c>
    </row>
    <row r="544" spans="1:13" ht="11.25">
      <c r="A544" s="134"/>
      <c r="B544" s="157" t="s">
        <v>562</v>
      </c>
      <c r="C544" s="100">
        <v>583</v>
      </c>
      <c r="D544" s="100">
        <v>48496.9231842976</v>
      </c>
      <c r="E544" s="135">
        <v>83.18511695419829</v>
      </c>
      <c r="F544" s="100">
        <v>70062.57765003247</v>
      </c>
      <c r="G544" s="100">
        <v>-28571.91223073812</v>
      </c>
      <c r="H544" s="100">
        <v>0</v>
      </c>
      <c r="I544" s="100">
        <v>0</v>
      </c>
      <c r="J544" s="100">
        <v>48496.9231842976</v>
      </c>
      <c r="K544" s="100">
        <v>63056.319885029225</v>
      </c>
      <c r="L544" s="100">
        <v>-14559.396700731624</v>
      </c>
      <c r="M544" s="136">
        <v>-14559.396700731624</v>
      </c>
    </row>
    <row r="545" spans="1:13" ht="11.25">
      <c r="A545" s="156" t="s">
        <v>563</v>
      </c>
      <c r="B545" s="157" t="s">
        <v>564</v>
      </c>
      <c r="C545" s="100">
        <v>27446</v>
      </c>
      <c r="D545" s="100">
        <v>4624014.913828501</v>
      </c>
      <c r="E545" s="135">
        <v>168.4768240846936</v>
      </c>
      <c r="F545" s="100">
        <v>3023292.4272788926</v>
      </c>
      <c r="G545" s="100">
        <v>1298393.2438217187</v>
      </c>
      <c r="H545" s="100">
        <v>584276.9597197735</v>
      </c>
      <c r="I545" s="100">
        <v>584276.9597197735</v>
      </c>
      <c r="J545" s="100">
        <v>4039737.954108727</v>
      </c>
      <c r="K545" s="100">
        <v>2720963.1845510034</v>
      </c>
      <c r="L545" s="100">
        <v>0</v>
      </c>
      <c r="M545" s="136">
        <v>584276.9597197735</v>
      </c>
    </row>
    <row r="546" spans="1:13" ht="11.25">
      <c r="A546" s="134"/>
      <c r="B546" s="157" t="s">
        <v>624</v>
      </c>
      <c r="C546" s="100">
        <v>2473</v>
      </c>
      <c r="D546" s="100">
        <v>204543.80394766256</v>
      </c>
      <c r="E546" s="135">
        <v>82.71079819962092</v>
      </c>
      <c r="F546" s="100">
        <v>286949.2242649671</v>
      </c>
      <c r="G546" s="100">
        <v>-111100.34274380121</v>
      </c>
      <c r="H546" s="100">
        <v>0</v>
      </c>
      <c r="I546" s="100">
        <v>0</v>
      </c>
      <c r="J546" s="100">
        <v>204543.80394766256</v>
      </c>
      <c r="K546" s="100">
        <v>258254.30183847036</v>
      </c>
      <c r="L546" s="100">
        <v>-53710.497890807805</v>
      </c>
      <c r="M546" s="136">
        <v>-53710.497890807805</v>
      </c>
    </row>
    <row r="547" spans="1:13" ht="11.25">
      <c r="A547" s="134"/>
      <c r="B547" s="157" t="s">
        <v>565</v>
      </c>
      <c r="C547" s="100">
        <v>3683</v>
      </c>
      <c r="D547" s="100">
        <v>373103.0928482456</v>
      </c>
      <c r="E547" s="135">
        <v>101.30412512849459</v>
      </c>
      <c r="F547" s="100">
        <v>403582.6272994975</v>
      </c>
      <c r="G547" s="100">
        <v>-70837.79718120163</v>
      </c>
      <c r="H547" s="100">
        <v>0</v>
      </c>
      <c r="I547" s="100">
        <v>0</v>
      </c>
      <c r="J547" s="100">
        <v>373103.0928482456</v>
      </c>
      <c r="K547" s="100">
        <v>363224.36456954776</v>
      </c>
      <c r="L547" s="100">
        <v>0</v>
      </c>
      <c r="M547" s="136">
        <v>0</v>
      </c>
    </row>
    <row r="548" spans="1:13" ht="11.25">
      <c r="A548" s="134"/>
      <c r="B548" s="157" t="s">
        <v>566</v>
      </c>
      <c r="C548" s="100">
        <v>695</v>
      </c>
      <c r="D548" s="100">
        <v>45885.047613502946</v>
      </c>
      <c r="E548" s="135">
        <v>66.02165124245028</v>
      </c>
      <c r="F548" s="100">
        <v>83663.21106002081</v>
      </c>
      <c r="G548" s="100">
        <v>-46144.48455251995</v>
      </c>
      <c r="H548" s="100">
        <v>0</v>
      </c>
      <c r="I548" s="100">
        <v>0</v>
      </c>
      <c r="J548" s="100">
        <v>45885.047613502946</v>
      </c>
      <c r="K548" s="100">
        <v>75296.88995401873</v>
      </c>
      <c r="L548" s="100">
        <v>-29411.84234051578</v>
      </c>
      <c r="M548" s="136">
        <v>-29411.84234051578</v>
      </c>
    </row>
    <row r="549" spans="1:13" ht="11.25">
      <c r="A549" s="134"/>
      <c r="B549" s="157" t="s">
        <v>567</v>
      </c>
      <c r="C549" s="100">
        <v>964</v>
      </c>
      <c r="D549" s="100">
        <v>114928.61697972783</v>
      </c>
      <c r="E549" s="135">
        <v>119.22055703291268</v>
      </c>
      <c r="F549" s="100">
        <v>106023.50569160983</v>
      </c>
      <c r="G549" s="100">
        <v>-1697.2392810429883</v>
      </c>
      <c r="H549" s="100">
        <v>0</v>
      </c>
      <c r="I549" s="100">
        <v>0</v>
      </c>
      <c r="J549" s="100">
        <v>114928.61697972783</v>
      </c>
      <c r="K549" s="100">
        <v>95421.15512244884</v>
      </c>
      <c r="L549" s="100">
        <v>0</v>
      </c>
      <c r="M549" s="136">
        <v>0</v>
      </c>
    </row>
    <row r="550" spans="1:13" ht="11.25">
      <c r="A550" s="134"/>
      <c r="B550" s="157" t="s">
        <v>568</v>
      </c>
      <c r="C550" s="100">
        <v>1670</v>
      </c>
      <c r="D550" s="100">
        <v>126449.36254119157</v>
      </c>
      <c r="E550" s="135">
        <v>75.71818116239017</v>
      </c>
      <c r="F550" s="100">
        <v>193185.95571321153</v>
      </c>
      <c r="G550" s="100">
        <v>-86055.1887433411</v>
      </c>
      <c r="H550" s="100">
        <v>0</v>
      </c>
      <c r="I550" s="100">
        <v>0</v>
      </c>
      <c r="J550" s="100">
        <v>126449.36254119157</v>
      </c>
      <c r="K550" s="100">
        <v>173867.36014189039</v>
      </c>
      <c r="L550" s="100">
        <v>-47417.997600698814</v>
      </c>
      <c r="M550" s="136">
        <v>-47417.997600698814</v>
      </c>
    </row>
    <row r="551" spans="1:13" ht="11.25">
      <c r="A551" s="156"/>
      <c r="B551" s="157" t="s">
        <v>569</v>
      </c>
      <c r="C551" s="100">
        <v>1338</v>
      </c>
      <c r="D551" s="100">
        <v>109624.21922693387</v>
      </c>
      <c r="E551" s="135">
        <v>81.93140450443488</v>
      </c>
      <c r="F551" s="100">
        <v>157793.2960340442</v>
      </c>
      <c r="G551" s="100">
        <v>-63948.406410514755</v>
      </c>
      <c r="H551" s="100">
        <v>0</v>
      </c>
      <c r="I551" s="100">
        <v>0</v>
      </c>
      <c r="J551" s="100">
        <v>109624.21922693387</v>
      </c>
      <c r="K551" s="100">
        <v>142013.9664306398</v>
      </c>
      <c r="L551" s="100">
        <v>-32389.74720370592</v>
      </c>
      <c r="M551" s="136">
        <v>-32389.74720370592</v>
      </c>
    </row>
    <row r="552" spans="1:13" ht="11.25">
      <c r="A552" s="134"/>
      <c r="B552" s="157" t="s">
        <v>570</v>
      </c>
      <c r="C552" s="100">
        <v>369</v>
      </c>
      <c r="D552" s="100">
        <v>20431.343860186575</v>
      </c>
      <c r="E552" s="135">
        <v>55.369495556061175</v>
      </c>
      <c r="F552" s="100">
        <v>45322.79987128919</v>
      </c>
      <c r="G552" s="100">
        <v>-29423.735998231536</v>
      </c>
      <c r="H552" s="100">
        <v>0</v>
      </c>
      <c r="I552" s="100">
        <v>0</v>
      </c>
      <c r="J552" s="100">
        <v>20431.343860186575</v>
      </c>
      <c r="K552" s="100">
        <v>40790.519884160276</v>
      </c>
      <c r="L552" s="100">
        <v>-20359.1760239737</v>
      </c>
      <c r="M552" s="136">
        <v>-20359.1760239737</v>
      </c>
    </row>
    <row r="553" spans="1:13" ht="11.25">
      <c r="A553" s="158"/>
      <c r="B553" s="157" t="s">
        <v>571</v>
      </c>
      <c r="C553" s="100">
        <v>1478</v>
      </c>
      <c r="D553" s="100">
        <v>93487.85385774664</v>
      </c>
      <c r="E553" s="135">
        <v>63.25294577655388</v>
      </c>
      <c r="F553" s="100">
        <v>164871.56792604245</v>
      </c>
      <c r="G553" s="100">
        <v>-87870.87086090006</v>
      </c>
      <c r="H553" s="100">
        <v>0</v>
      </c>
      <c r="I553" s="100">
        <v>0</v>
      </c>
      <c r="J553" s="100">
        <v>93487.85385774664</v>
      </c>
      <c r="K553" s="100">
        <v>148384.4111334382</v>
      </c>
      <c r="L553" s="100">
        <v>-54896.557275691564</v>
      </c>
      <c r="M553" s="136">
        <v>-54896.557275691564</v>
      </c>
    </row>
    <row r="554" spans="1:13" ht="11.25">
      <c r="A554" s="134"/>
      <c r="B554" s="157" t="s">
        <v>572</v>
      </c>
      <c r="C554" s="100">
        <v>1578</v>
      </c>
      <c r="D554" s="100">
        <v>151116.46137814608</v>
      </c>
      <c r="E554" s="135">
        <v>95.76455093672122</v>
      </c>
      <c r="F554" s="100">
        <v>183915.89019130607</v>
      </c>
      <c r="G554" s="100">
        <v>-51191.017832290614</v>
      </c>
      <c r="H554" s="100">
        <v>0</v>
      </c>
      <c r="I554" s="100">
        <v>0</v>
      </c>
      <c r="J554" s="100">
        <v>151116.46137814608</v>
      </c>
      <c r="K554" s="100">
        <v>165524.30117217547</v>
      </c>
      <c r="L554" s="100">
        <v>-14407.839794029394</v>
      </c>
      <c r="M554" s="136">
        <v>-14407.839794029394</v>
      </c>
    </row>
    <row r="555" spans="1:13" ht="11.25">
      <c r="A555" s="134"/>
      <c r="B555" s="157" t="s">
        <v>573</v>
      </c>
      <c r="C555" s="100">
        <v>3083</v>
      </c>
      <c r="D555" s="100">
        <v>340713.84984576283</v>
      </c>
      <c r="E555" s="135">
        <v>110.51373657014688</v>
      </c>
      <c r="F555" s="100">
        <v>350838.70194863534</v>
      </c>
      <c r="G555" s="100">
        <v>-45208.722297736036</v>
      </c>
      <c r="H555" s="100">
        <v>0</v>
      </c>
      <c r="I555" s="100">
        <v>0</v>
      </c>
      <c r="J555" s="100">
        <v>340713.84984576283</v>
      </c>
      <c r="K555" s="100">
        <v>315754.8317537718</v>
      </c>
      <c r="L555" s="100">
        <v>0</v>
      </c>
      <c r="M555" s="136">
        <v>0</v>
      </c>
    </row>
    <row r="556" spans="1:13" ht="11.25">
      <c r="A556" s="134"/>
      <c r="B556" s="157" t="s">
        <v>574</v>
      </c>
      <c r="C556" s="100">
        <v>854</v>
      </c>
      <c r="D556" s="100">
        <v>59597.610206890626</v>
      </c>
      <c r="E556" s="135">
        <v>69.78642881368926</v>
      </c>
      <c r="F556" s="100">
        <v>106225.4337339717</v>
      </c>
      <c r="G556" s="100">
        <v>-57250.36690047825</v>
      </c>
      <c r="H556" s="100">
        <v>0</v>
      </c>
      <c r="I556" s="100">
        <v>0</v>
      </c>
      <c r="J556" s="100">
        <v>59597.610206890626</v>
      </c>
      <c r="K556" s="100">
        <v>95602.89036057453</v>
      </c>
      <c r="L556" s="100">
        <v>-36005.2801536839</v>
      </c>
      <c r="M556" s="136">
        <v>-36005.2801536839</v>
      </c>
    </row>
    <row r="557" spans="1:13" ht="11.25">
      <c r="A557" s="134"/>
      <c r="B557" s="157" t="s">
        <v>575</v>
      </c>
      <c r="C557" s="100">
        <v>425</v>
      </c>
      <c r="D557" s="100">
        <v>24542.450377820853</v>
      </c>
      <c r="E557" s="135">
        <v>57.74694206546083</v>
      </c>
      <c r="F557" s="100">
        <v>49478.26935792818</v>
      </c>
      <c r="G557" s="100">
        <v>-29883.645915900146</v>
      </c>
      <c r="H557" s="100">
        <v>0</v>
      </c>
      <c r="I557" s="100">
        <v>0</v>
      </c>
      <c r="J557" s="100">
        <v>24542.450377820853</v>
      </c>
      <c r="K557" s="100">
        <v>44530.44242213536</v>
      </c>
      <c r="L557" s="100">
        <v>-19987.99204431451</v>
      </c>
      <c r="M557" s="136">
        <v>-19987.99204431451</v>
      </c>
    </row>
    <row r="558" spans="1:13" ht="11.25">
      <c r="A558" s="134"/>
      <c r="B558" s="157" t="s">
        <v>576</v>
      </c>
      <c r="C558" s="100">
        <v>1101</v>
      </c>
      <c r="D558" s="100">
        <v>76968.67255382263</v>
      </c>
      <c r="E558" s="135">
        <v>69.90796780547015</v>
      </c>
      <c r="F558" s="100">
        <v>127062.55383958583</v>
      </c>
      <c r="G558" s="100">
        <v>-62800.136669721775</v>
      </c>
      <c r="H558" s="100">
        <v>0</v>
      </c>
      <c r="I558" s="100">
        <v>0</v>
      </c>
      <c r="J558" s="100">
        <v>76968.67255382263</v>
      </c>
      <c r="K558" s="100">
        <v>114356.29845562724</v>
      </c>
      <c r="L558" s="100">
        <v>-37387.62590180461</v>
      </c>
      <c r="M558" s="136">
        <v>-37387.62590180461</v>
      </c>
    </row>
    <row r="559" spans="1:13" ht="11.25">
      <c r="A559" s="134"/>
      <c r="B559" s="157" t="s">
        <v>577</v>
      </c>
      <c r="C559" s="100">
        <v>1660</v>
      </c>
      <c r="D559" s="100">
        <v>150784.68636245688</v>
      </c>
      <c r="E559" s="135">
        <v>90.8341484111186</v>
      </c>
      <c r="F559" s="100">
        <v>203089.41787416948</v>
      </c>
      <c r="G559" s="100">
        <v>-72613.67329912956</v>
      </c>
      <c r="H559" s="100">
        <v>0</v>
      </c>
      <c r="I559" s="100">
        <v>0</v>
      </c>
      <c r="J559" s="100">
        <v>150784.68636245688</v>
      </c>
      <c r="K559" s="100">
        <v>182780.47608675252</v>
      </c>
      <c r="L559" s="100">
        <v>-31995.78972429564</v>
      </c>
      <c r="M559" s="136">
        <v>-31995.78972429564</v>
      </c>
    </row>
    <row r="560" spans="1:13" ht="11.25">
      <c r="A560" s="134"/>
      <c r="B560" s="157" t="s">
        <v>578</v>
      </c>
      <c r="C560" s="100">
        <v>591</v>
      </c>
      <c r="D560" s="100">
        <v>34343.45270812031</v>
      </c>
      <c r="E560" s="135">
        <v>58.110749083113895</v>
      </c>
      <c r="F560" s="100">
        <v>71053.4308131159</v>
      </c>
      <c r="G560" s="100">
        <v>-43815.32118630718</v>
      </c>
      <c r="H560" s="100">
        <v>0</v>
      </c>
      <c r="I560" s="100">
        <v>0</v>
      </c>
      <c r="J560" s="100">
        <v>34343.45270812031</v>
      </c>
      <c r="K560" s="100">
        <v>63948.08773180432</v>
      </c>
      <c r="L560" s="100">
        <v>-29604.635023684008</v>
      </c>
      <c r="M560" s="136">
        <v>-29604.635023684008</v>
      </c>
    </row>
    <row r="561" spans="1:13" ht="11.25">
      <c r="A561" s="134"/>
      <c r="B561" s="157" t="s">
        <v>579</v>
      </c>
      <c r="C561" s="100">
        <v>1809</v>
      </c>
      <c r="D561" s="100">
        <v>138854.978249355</v>
      </c>
      <c r="E561" s="135">
        <v>76.75786525669153</v>
      </c>
      <c r="F561" s="100">
        <v>203419.48530533526</v>
      </c>
      <c r="G561" s="100">
        <v>-84906.4555865138</v>
      </c>
      <c r="H561" s="100">
        <v>0</v>
      </c>
      <c r="I561" s="100">
        <v>0</v>
      </c>
      <c r="J561" s="100">
        <v>138854.978249355</v>
      </c>
      <c r="K561" s="100">
        <v>183077.53677480173</v>
      </c>
      <c r="L561" s="100">
        <v>-44222.558525446744</v>
      </c>
      <c r="M561" s="136">
        <v>-44222.558525446744</v>
      </c>
    </row>
    <row r="562" spans="1:13" ht="11.25">
      <c r="A562" s="134"/>
      <c r="B562" s="157" t="s">
        <v>580</v>
      </c>
      <c r="C562" s="100">
        <v>567</v>
      </c>
      <c r="D562" s="100">
        <v>26027.324857168296</v>
      </c>
      <c r="E562" s="135">
        <v>45.90357117666366</v>
      </c>
      <c r="F562" s="100">
        <v>68338.27927948652</v>
      </c>
      <c r="G562" s="100">
        <v>-49144.78235026689</v>
      </c>
      <c r="H562" s="100">
        <v>0</v>
      </c>
      <c r="I562" s="100">
        <v>0</v>
      </c>
      <c r="J562" s="100">
        <v>26027.324857168296</v>
      </c>
      <c r="K562" s="100">
        <v>61504.45135153787</v>
      </c>
      <c r="L562" s="100">
        <v>-35477.12649436957</v>
      </c>
      <c r="M562" s="136">
        <v>-35477.12649436957</v>
      </c>
    </row>
    <row r="563" spans="1:13" ht="11.25">
      <c r="A563" s="134"/>
      <c r="B563" s="157" t="s">
        <v>581</v>
      </c>
      <c r="C563" s="100">
        <v>892</v>
      </c>
      <c r="D563" s="100">
        <v>71434.2017892207</v>
      </c>
      <c r="E563" s="135">
        <v>80.08318586235504</v>
      </c>
      <c r="F563" s="100">
        <v>109564.9326405097</v>
      </c>
      <c r="G563" s="100">
        <v>-49087.22411533997</v>
      </c>
      <c r="H563" s="100">
        <v>0</v>
      </c>
      <c r="I563" s="100">
        <v>0</v>
      </c>
      <c r="J563" s="100">
        <v>71434.2017892207</v>
      </c>
      <c r="K563" s="100">
        <v>98608.43937645873</v>
      </c>
      <c r="L563" s="100">
        <v>-27174.237587238036</v>
      </c>
      <c r="M563" s="136">
        <v>-27174.237587238036</v>
      </c>
    </row>
    <row r="564" spans="1:13" ht="11.25">
      <c r="A564" s="134"/>
      <c r="B564" s="157" t="s">
        <v>582</v>
      </c>
      <c r="C564" s="100">
        <v>1179</v>
      </c>
      <c r="D564" s="100">
        <v>111756.24973309797</v>
      </c>
      <c r="E564" s="135">
        <v>94.78901588897199</v>
      </c>
      <c r="F564" s="100">
        <v>139164.74154995516</v>
      </c>
      <c r="G564" s="100">
        <v>-41324.96597185271</v>
      </c>
      <c r="H564" s="100">
        <v>0</v>
      </c>
      <c r="I564" s="100">
        <v>0</v>
      </c>
      <c r="J564" s="100">
        <v>111756.24973309797</v>
      </c>
      <c r="K564" s="100">
        <v>125248.26739495965</v>
      </c>
      <c r="L564" s="100">
        <v>-13492.017661861682</v>
      </c>
      <c r="M564" s="136">
        <v>-13492.017661861682</v>
      </c>
    </row>
    <row r="565" spans="1:13" ht="11.25">
      <c r="A565" s="134"/>
      <c r="B565" s="157" t="s">
        <v>583</v>
      </c>
      <c r="C565" s="100">
        <v>3425</v>
      </c>
      <c r="D565" s="100">
        <v>427916.85705832875</v>
      </c>
      <c r="E565" s="135">
        <v>124.93922833819818</v>
      </c>
      <c r="F565" s="100">
        <v>364752.0821029847</v>
      </c>
      <c r="G565" s="100">
        <v>26689.566745045537</v>
      </c>
      <c r="H565" s="100">
        <v>12010.305035270492</v>
      </c>
      <c r="I565" s="100">
        <v>12010.305035270492</v>
      </c>
      <c r="J565" s="100">
        <v>415906.55202305823</v>
      </c>
      <c r="K565" s="100">
        <v>328276.8738926863</v>
      </c>
      <c r="L565" s="100">
        <v>0</v>
      </c>
      <c r="M565" s="136">
        <v>12010.305035270492</v>
      </c>
    </row>
    <row r="566" spans="1:13" ht="11.25">
      <c r="A566" s="134"/>
      <c r="B566" s="157" t="s">
        <v>584</v>
      </c>
      <c r="C566" s="100">
        <v>625</v>
      </c>
      <c r="D566" s="100">
        <v>38258.31140011887</v>
      </c>
      <c r="E566" s="135">
        <v>61.2132982401902</v>
      </c>
      <c r="F566" s="100">
        <v>76993.07179362027</v>
      </c>
      <c r="G566" s="100">
        <v>-46434.06757286343</v>
      </c>
      <c r="H566" s="100">
        <v>0</v>
      </c>
      <c r="I566" s="100">
        <v>0</v>
      </c>
      <c r="J566" s="100">
        <v>38258.31140011887</v>
      </c>
      <c r="K566" s="100">
        <v>69293.76461425824</v>
      </c>
      <c r="L566" s="100">
        <v>-31035.453214139365</v>
      </c>
      <c r="M566" s="136">
        <v>-31035.453214139365</v>
      </c>
    </row>
    <row r="567" spans="1:13" ht="11.25">
      <c r="A567" s="134"/>
      <c r="B567" s="157" t="s">
        <v>585</v>
      </c>
      <c r="C567" s="100">
        <v>758</v>
      </c>
      <c r="D567" s="100">
        <v>58424.643010839354</v>
      </c>
      <c r="E567" s="135">
        <v>77.07736544965614</v>
      </c>
      <c r="F567" s="100">
        <v>91711.02094925453</v>
      </c>
      <c r="G567" s="100">
        <v>-42457.48003334063</v>
      </c>
      <c r="H567" s="100">
        <v>0</v>
      </c>
      <c r="I567" s="100">
        <v>0</v>
      </c>
      <c r="J567" s="100">
        <v>58424.643010839354</v>
      </c>
      <c r="K567" s="100">
        <v>82539.91885432908</v>
      </c>
      <c r="L567" s="100">
        <v>-24115.275843489726</v>
      </c>
      <c r="M567" s="136">
        <v>-24115.275843489726</v>
      </c>
    </row>
    <row r="568" spans="1:13" ht="11.25">
      <c r="A568" s="134"/>
      <c r="B568" s="157" t="s">
        <v>586</v>
      </c>
      <c r="C568" s="100">
        <v>917</v>
      </c>
      <c r="D568" s="100">
        <v>53446.19675795458</v>
      </c>
      <c r="E568" s="135">
        <v>58.28374782764949</v>
      </c>
      <c r="F568" s="100">
        <v>107568.47500878491</v>
      </c>
      <c r="G568" s="100">
        <v>-64879.125751708816</v>
      </c>
      <c r="H568" s="100">
        <v>0</v>
      </c>
      <c r="I568" s="100">
        <v>0</v>
      </c>
      <c r="J568" s="100">
        <v>53446.19675795458</v>
      </c>
      <c r="K568" s="100">
        <v>96811.62750790642</v>
      </c>
      <c r="L568" s="100">
        <v>-43365.43074995184</v>
      </c>
      <c r="M568" s="136">
        <v>-43365.43074995184</v>
      </c>
    </row>
    <row r="569" spans="1:13" ht="11.25">
      <c r="A569" s="156" t="s">
        <v>83</v>
      </c>
      <c r="B569" s="157" t="s">
        <v>625</v>
      </c>
      <c r="C569" s="100">
        <v>1777</v>
      </c>
      <c r="D569" s="100">
        <v>195460.3525793048</v>
      </c>
      <c r="E569" s="135">
        <v>109.99457095064986</v>
      </c>
      <c r="F569" s="100">
        <v>191522.47982559452</v>
      </c>
      <c r="G569" s="100">
        <v>-15214.375228849152</v>
      </c>
      <c r="H569" s="100">
        <v>0</v>
      </c>
      <c r="I569" s="100">
        <v>0</v>
      </c>
      <c r="J569" s="100">
        <v>195460.3525793048</v>
      </c>
      <c r="K569" s="100">
        <v>172370.2318430351</v>
      </c>
      <c r="L569" s="100">
        <v>0</v>
      </c>
      <c r="M569" s="136">
        <v>0</v>
      </c>
    </row>
    <row r="570" spans="1:13" ht="11.25">
      <c r="A570" s="134"/>
      <c r="B570" s="157" t="s">
        <v>587</v>
      </c>
      <c r="C570" s="100">
        <v>797</v>
      </c>
      <c r="D570" s="100">
        <v>82555.39059095505</v>
      </c>
      <c r="E570" s="135">
        <v>103.58267326343169</v>
      </c>
      <c r="F570" s="100">
        <v>94165.19464406293</v>
      </c>
      <c r="G570" s="100">
        <v>-21026.32351751416</v>
      </c>
      <c r="H570" s="100">
        <v>0</v>
      </c>
      <c r="I570" s="100">
        <v>0</v>
      </c>
      <c r="J570" s="100">
        <v>82555.39059095505</v>
      </c>
      <c r="K570" s="100">
        <v>84748.67517965664</v>
      </c>
      <c r="L570" s="100">
        <v>-2193.2845887015865</v>
      </c>
      <c r="M570" s="136">
        <v>-2193.2845887015865</v>
      </c>
    </row>
    <row r="571" spans="1:13" ht="11.25">
      <c r="A571" s="134"/>
      <c r="B571" s="157" t="s">
        <v>588</v>
      </c>
      <c r="C571" s="100">
        <v>431</v>
      </c>
      <c r="D571" s="100">
        <v>33188.01286244218</v>
      </c>
      <c r="E571" s="135">
        <v>77.00235002886816</v>
      </c>
      <c r="F571" s="100">
        <v>52735.15722089755</v>
      </c>
      <c r="G571" s="100">
        <v>-24820.660080545123</v>
      </c>
      <c r="H571" s="100">
        <v>0</v>
      </c>
      <c r="I571" s="100">
        <v>0</v>
      </c>
      <c r="J571" s="100">
        <v>33188.01286244218</v>
      </c>
      <c r="K571" s="100">
        <v>47461.64149880779</v>
      </c>
      <c r="L571" s="100">
        <v>-14273.62863636561</v>
      </c>
      <c r="M571" s="136">
        <v>-14273.62863636561</v>
      </c>
    </row>
    <row r="572" spans="1:13" ht="11.25">
      <c r="A572" s="134"/>
      <c r="B572" s="157" t="s">
        <v>589</v>
      </c>
      <c r="C572" s="100">
        <v>1168</v>
      </c>
      <c r="D572" s="100">
        <v>116948.71242602609</v>
      </c>
      <c r="E572" s="135">
        <v>100.12732228255658</v>
      </c>
      <c r="F572" s="100">
        <v>136303.91359108948</v>
      </c>
      <c r="G572" s="100">
        <v>-32985.59252417233</v>
      </c>
      <c r="H572" s="100">
        <v>0</v>
      </c>
      <c r="I572" s="100">
        <v>0</v>
      </c>
      <c r="J572" s="100">
        <v>116948.71242602609</v>
      </c>
      <c r="K572" s="100">
        <v>122673.52223198055</v>
      </c>
      <c r="L572" s="100">
        <v>-5724.809805954457</v>
      </c>
      <c r="M572" s="136">
        <v>-5724.809805954457</v>
      </c>
    </row>
    <row r="573" spans="1:13" ht="11.25">
      <c r="A573" s="134"/>
      <c r="B573" s="157" t="s">
        <v>590</v>
      </c>
      <c r="C573" s="100">
        <v>1119</v>
      </c>
      <c r="D573" s="100">
        <v>127724.38635744325</v>
      </c>
      <c r="E573" s="135">
        <v>114.1415427680458</v>
      </c>
      <c r="F573" s="100">
        <v>126043.95096162045</v>
      </c>
      <c r="G573" s="100">
        <v>-10923.959700339256</v>
      </c>
      <c r="H573" s="100">
        <v>0</v>
      </c>
      <c r="I573" s="100">
        <v>0</v>
      </c>
      <c r="J573" s="100">
        <v>127724.38635744325</v>
      </c>
      <c r="K573" s="100">
        <v>113439.5558654584</v>
      </c>
      <c r="L573" s="100">
        <v>0</v>
      </c>
      <c r="M573" s="136">
        <v>0</v>
      </c>
    </row>
    <row r="574" spans="1:13" ht="11.25">
      <c r="A574" s="134"/>
      <c r="B574" s="157" t="s">
        <v>591</v>
      </c>
      <c r="C574" s="100">
        <v>2000</v>
      </c>
      <c r="D574" s="100">
        <v>305818.3096081397</v>
      </c>
      <c r="E574" s="135">
        <v>152.90915480406983</v>
      </c>
      <c r="F574" s="100">
        <v>230842.66367130197</v>
      </c>
      <c r="G574" s="100">
        <v>51891.379569707526</v>
      </c>
      <c r="H574" s="100">
        <v>23351.120806368384</v>
      </c>
      <c r="I574" s="100">
        <v>23351.120806368384</v>
      </c>
      <c r="J574" s="100">
        <v>282467.1888017713</v>
      </c>
      <c r="K574" s="100">
        <v>207758.39730417178</v>
      </c>
      <c r="L574" s="100">
        <v>0</v>
      </c>
      <c r="M574" s="136">
        <v>23351.120806368384</v>
      </c>
    </row>
    <row r="575" spans="1:13" ht="11.25">
      <c r="A575" s="156"/>
      <c r="B575" s="157" t="s">
        <v>592</v>
      </c>
      <c r="C575" s="100">
        <v>2676</v>
      </c>
      <c r="D575" s="100">
        <v>277976.4086297228</v>
      </c>
      <c r="E575" s="135">
        <v>103.87758170019536</v>
      </c>
      <c r="F575" s="100">
        <v>302353.01719000743</v>
      </c>
      <c r="G575" s="100">
        <v>-54611.910279285396</v>
      </c>
      <c r="H575" s="100">
        <v>0</v>
      </c>
      <c r="I575" s="100">
        <v>0</v>
      </c>
      <c r="J575" s="100">
        <v>277976.4086297228</v>
      </c>
      <c r="K575" s="100">
        <v>272117.7154710067</v>
      </c>
      <c r="L575" s="100">
        <v>0</v>
      </c>
      <c r="M575" s="136">
        <v>0</v>
      </c>
    </row>
    <row r="576" spans="1:13" ht="11.25">
      <c r="A576" s="134"/>
      <c r="B576" s="157" t="s">
        <v>593</v>
      </c>
      <c r="C576" s="100">
        <v>624</v>
      </c>
      <c r="D576" s="100">
        <v>63018.504300145185</v>
      </c>
      <c r="E576" s="135">
        <v>100.9911927886942</v>
      </c>
      <c r="F576" s="100">
        <v>72712.15491256388</v>
      </c>
      <c r="G576" s="100">
        <v>-16964.866103675085</v>
      </c>
      <c r="H576" s="100">
        <v>0</v>
      </c>
      <c r="I576" s="100">
        <v>0</v>
      </c>
      <c r="J576" s="100">
        <v>63018.504300145185</v>
      </c>
      <c r="K576" s="100">
        <v>65440.9394213075</v>
      </c>
      <c r="L576" s="100">
        <v>-2422.4351211623143</v>
      </c>
      <c r="M576" s="136">
        <v>-2422.4351211623143</v>
      </c>
    </row>
    <row r="577" spans="1:13" ht="11.25">
      <c r="A577" s="134"/>
      <c r="B577" s="157" t="s">
        <v>594</v>
      </c>
      <c r="C577" s="100">
        <v>605</v>
      </c>
      <c r="D577" s="100">
        <v>80479.8543189547</v>
      </c>
      <c r="E577" s="135">
        <v>133.02455259331356</v>
      </c>
      <c r="F577" s="100">
        <v>69330.42278651468</v>
      </c>
      <c r="G577" s="100">
        <v>4216.389253788555</v>
      </c>
      <c r="H577" s="100">
        <v>1897.3751642048499</v>
      </c>
      <c r="I577" s="100">
        <v>1897.3751642048499</v>
      </c>
      <c r="J577" s="100">
        <v>78582.47915474986</v>
      </c>
      <c r="K577" s="100">
        <v>62397.380507863214</v>
      </c>
      <c r="L577" s="100">
        <v>0</v>
      </c>
      <c r="M577" s="136">
        <v>1897.3751642048499</v>
      </c>
    </row>
    <row r="578" spans="1:13" ht="11.25">
      <c r="A578" s="134"/>
      <c r="B578" s="157" t="s">
        <v>595</v>
      </c>
      <c r="C578" s="100">
        <v>2068</v>
      </c>
      <c r="D578" s="100">
        <v>230302.38164988597</v>
      </c>
      <c r="E578" s="135">
        <v>111.36478803185975</v>
      </c>
      <c r="F578" s="100">
        <v>233766.35571270713</v>
      </c>
      <c r="G578" s="100">
        <v>-26840.609634091874</v>
      </c>
      <c r="H578" s="100">
        <v>0</v>
      </c>
      <c r="I578" s="100">
        <v>0</v>
      </c>
      <c r="J578" s="100">
        <v>230302.38164988597</v>
      </c>
      <c r="K578" s="100">
        <v>210389.7201414364</v>
      </c>
      <c r="L578" s="100">
        <v>0</v>
      </c>
      <c r="M578" s="136">
        <v>0</v>
      </c>
    </row>
    <row r="579" spans="1:13" ht="11.25">
      <c r="A579" s="134"/>
      <c r="B579" s="157" t="s">
        <v>596</v>
      </c>
      <c r="C579" s="100">
        <v>622</v>
      </c>
      <c r="D579" s="100">
        <v>66081.08294071064</v>
      </c>
      <c r="E579" s="135">
        <v>106.23968318442225</v>
      </c>
      <c r="F579" s="100">
        <v>68514.97563674467</v>
      </c>
      <c r="G579" s="100">
        <v>-9285.390259708496</v>
      </c>
      <c r="H579" s="100">
        <v>0</v>
      </c>
      <c r="I579" s="100">
        <v>0</v>
      </c>
      <c r="J579" s="100">
        <v>66081.08294071064</v>
      </c>
      <c r="K579" s="100">
        <v>61663.4780730702</v>
      </c>
      <c r="L579" s="100">
        <v>0</v>
      </c>
      <c r="M579" s="136">
        <v>0</v>
      </c>
    </row>
    <row r="580" spans="1:14" ht="12" thickBot="1">
      <c r="A580" s="134"/>
      <c r="B580" s="163" t="s">
        <v>597</v>
      </c>
      <c r="C580" s="139">
        <v>578</v>
      </c>
      <c r="D580" s="100">
        <v>54999.21668692562</v>
      </c>
      <c r="E580" s="140">
        <v>95.1543541296291</v>
      </c>
      <c r="F580" s="139">
        <v>70456.55276844715</v>
      </c>
      <c r="G580" s="139">
        <v>-22502.991358366242</v>
      </c>
      <c r="H580" s="139">
        <v>0</v>
      </c>
      <c r="I580" s="139">
        <v>0</v>
      </c>
      <c r="J580" s="139">
        <v>54999.21668692562</v>
      </c>
      <c r="K580" s="139">
        <v>63410.89749160243</v>
      </c>
      <c r="L580" s="139">
        <v>-8411.680804676813</v>
      </c>
      <c r="M580" s="141">
        <v>-8411.680804676813</v>
      </c>
      <c r="N580" s="145"/>
    </row>
    <row r="581" spans="1:13" s="145" customFormat="1" ht="21.75" customHeight="1" thickBot="1">
      <c r="A581" s="164" t="s">
        <v>598</v>
      </c>
      <c r="B581" s="165"/>
      <c r="C581" s="144">
        <v>1189222</v>
      </c>
      <c r="D581" s="144">
        <v>128515873.21618599</v>
      </c>
      <c r="E581" s="166">
        <v>108.0671844417493</v>
      </c>
      <c r="F581" s="144">
        <v>135255236.44357002</v>
      </c>
      <c r="G581" s="144"/>
      <c r="H581" s="144">
        <v>7392199.5734442845</v>
      </c>
      <c r="I581" s="144">
        <v>7392199.5734442845</v>
      </c>
      <c r="J581" s="144">
        <v>121123673.64274171</v>
      </c>
      <c r="K581" s="144">
        <v>121729711.89921315</v>
      </c>
      <c r="L581" s="167">
        <v>-19573294.459856883</v>
      </c>
      <c r="M581" s="168">
        <v>-12181094.886412585</v>
      </c>
    </row>
    <row r="582" spans="1:13" s="145" customFormat="1" ht="11.25" thickBot="1">
      <c r="A582" s="169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1"/>
    </row>
    <row r="583" spans="1:13" s="145" customFormat="1" ht="11.25" thickBot="1">
      <c r="A583" s="172" t="s">
        <v>599</v>
      </c>
      <c r="B583" s="173"/>
      <c r="C583" s="144">
        <v>2331467</v>
      </c>
      <c r="D583" s="144">
        <v>328513745.1424831</v>
      </c>
      <c r="E583" s="166">
        <v>140.90430837858014</v>
      </c>
      <c r="F583" s="144">
        <v>285885387</v>
      </c>
      <c r="G583" s="144">
        <v>14039819.442483127</v>
      </c>
      <c r="H583" s="144">
        <v>35666823.591051474</v>
      </c>
      <c r="I583" s="144">
        <v>35666823.591051474</v>
      </c>
      <c r="J583" s="144">
        <v>292846921.55143166</v>
      </c>
      <c r="K583" s="144"/>
      <c r="L583" s="167">
        <v>-42819720.952531084</v>
      </c>
      <c r="M583" s="168">
        <v>-7152897.361479592</v>
      </c>
    </row>
    <row r="584" spans="2:14" s="145" customFormat="1" ht="13.5">
      <c r="B584" s="174"/>
      <c r="C584" s="153"/>
      <c r="D584" s="153"/>
      <c r="E584" s="154"/>
      <c r="F584" s="153"/>
      <c r="G584" s="153"/>
      <c r="H584" s="153"/>
      <c r="I584" s="153"/>
      <c r="J584" s="153"/>
      <c r="K584" s="175" t="s">
        <v>600</v>
      </c>
      <c r="L584" s="175"/>
      <c r="M584" s="176">
        <f>I583+L583</f>
        <v>-7152897.36147961</v>
      </c>
      <c r="N584" s="76"/>
    </row>
    <row r="585" spans="6:13" ht="15.75" customHeight="1">
      <c r="F585" s="177"/>
      <c r="H585" s="76"/>
      <c r="I585" s="76"/>
      <c r="J585" s="76"/>
      <c r="K585" s="76"/>
      <c r="L585" s="76"/>
      <c r="M585" s="76"/>
    </row>
    <row r="586" spans="6:13" ht="15.75" customHeight="1">
      <c r="F586" s="177"/>
      <c r="G586" s="177"/>
      <c r="K586" s="179"/>
      <c r="L586" s="179"/>
      <c r="M586" s="179"/>
    </row>
    <row r="588" spans="12:13" ht="27" customHeight="1">
      <c r="L588" s="76"/>
      <c r="M588" s="76"/>
    </row>
  </sheetData>
  <mergeCells count="15">
    <mergeCell ref="L1:L2"/>
    <mergeCell ref="M1:M2"/>
    <mergeCell ref="A3:B3"/>
    <mergeCell ref="G1:G2"/>
    <mergeCell ref="H1:H2"/>
    <mergeCell ref="I1:I2"/>
    <mergeCell ref="J1:J2"/>
    <mergeCell ref="A1:B2"/>
    <mergeCell ref="C1:C2"/>
    <mergeCell ref="D1:E1"/>
    <mergeCell ref="A4:B7"/>
    <mergeCell ref="A16:B16"/>
    <mergeCell ref="A44:B44"/>
    <mergeCell ref="K1:K2"/>
    <mergeCell ref="F1:F2"/>
  </mergeCells>
  <printOptions horizontalCentered="1"/>
  <pageMargins left="0.37" right="0.18" top="0.984251968503937" bottom="0.42" header="0.5118110236220472" footer="0.31"/>
  <pageSetup horizontalDpi="600" verticalDpi="600" orientation="landscape" paperSize="9" scale="90" r:id="rId1"/>
  <headerFooter alignWithMargins="0">
    <oddHeader>&amp;C&amp;"Times New Roman,Bold"&amp;12Pašvaldību finanšu izlīdzināšanas aprēķins 2004.gada, 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“Par valsts budžetu 2004. gadam” paskaidrojumi. 2.3. nodaļa. Pašvaldību budžetu projekts</dc:title>
  <dc:subject>paskaidrojuma raksts</dc:subject>
  <dc:creator>Zane Adijāne</dc:creator>
  <cp:keywords/>
  <dc:description>Zane.Adijane@fm.gov.lv
t. 7095437</dc:description>
  <cp:lastModifiedBy>Lilita Rašmane</cp:lastModifiedBy>
  <cp:lastPrinted>2003-09-24T05:40:47Z</cp:lastPrinted>
  <dcterms:created xsi:type="dcterms:W3CDTF">2003-02-08T09:38:47Z</dcterms:created>
  <dcterms:modified xsi:type="dcterms:W3CDTF">2003-09-23T16:16:41Z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