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6750" activeTab="0"/>
  </bookViews>
  <sheets>
    <sheet name="MAKRAD" sheetId="1" r:id="rId1"/>
    <sheet name="nozares" sheetId="2" r:id="rId2"/>
    <sheet name="izlietoj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wvu.Eng_pub." localSheetId="2" hidden="1">'izlietoj'!$B$1:$M$78</definedName>
    <definedName name="ACwvu.Eng_pub." localSheetId="1" hidden="1">'nozares'!$B$1:$M$70</definedName>
    <definedName name="ACwvu.Lat_publ." localSheetId="2" hidden="1">'izlietoj'!$A$1:$M$78</definedName>
    <definedName name="ACwvu.Lat_publ." localSheetId="1" hidden="1">'nozares'!$A$1:$M$70</definedName>
    <definedName name="Col_aj" localSheetId="2">#REF!</definedName>
    <definedName name="Col_aj" localSheetId="1">#REF!</definedName>
    <definedName name="Col_aj">#REF!</definedName>
    <definedName name="Constant_prices" localSheetId="2">#REF!</definedName>
    <definedName name="Constant_prices" localSheetId="1">#REF!</definedName>
    <definedName name="Constant_prices">#REF!</definedName>
    <definedName name="Cwvu.Eng_pub.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</definedName>
    <definedName name="Cwvu.Eng_pub.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Cwvu.Lat_publ." localSheetId="2" hidden="1">'izlietoj'!#REF!,'izlietoj'!#REF!,'izlietoj'!$9:$9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,'izlietoj'!#REF!</definedName>
    <definedName name="Cwvu.Lat_publ." localSheetId="1" hidden="1">'nozares'!$9:$9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Error_cont" localSheetId="2">#REF!</definedName>
    <definedName name="Error_cont" localSheetId="1">#REF!</definedName>
    <definedName name="Error_cont">#REF!</definedName>
    <definedName name="expend" localSheetId="2">#REF!</definedName>
    <definedName name="expend" localSheetId="1">#REF!</definedName>
    <definedName name="expend">#REF!</definedName>
    <definedName name="expenditure" localSheetId="2">'izlietoj'!$B$33:$M$66</definedName>
    <definedName name="expenditure" localSheetId="1">'nozares'!#REF!</definedName>
    <definedName name="expenditure">#REF!</definedName>
    <definedName name="Init_val" localSheetId="2">#REF!</definedName>
    <definedName name="Init_val" localSheetId="1">#REF!</definedName>
    <definedName name="Init_val">#REF!</definedName>
    <definedName name="Macro3" localSheetId="2">'izlietoj'!Macro3</definedName>
    <definedName name="Macro3" localSheetId="1">'nozares'!Macro3</definedName>
    <definedName name="Macro3">[0]!Macro3</definedName>
    <definedName name="Macro5" localSheetId="2">'izlietoj'!Macro5</definedName>
    <definedName name="Macro5" localSheetId="1">'nozares'!Macro5</definedName>
    <definedName name="Macro5">[0]!Macro5</definedName>
    <definedName name="_xlnm.Print_Area" localSheetId="2">'izlietoj'!$A$1:$R$66</definedName>
    <definedName name="Prognoze_06.02.1998" localSheetId="2">'izlietoj'!Prognoze_06.02.1998</definedName>
    <definedName name="Prognoze_06.02.1998" localSheetId="1">'nozares'!Prognoze_06.02.1998</definedName>
    <definedName name="Prognoze_06.02.1998">Prognoze_06.02.1998</definedName>
    <definedName name="Row_aj" localSheetId="2">#REF!</definedName>
    <definedName name="Row_aj" localSheetId="1">#REF!</definedName>
    <definedName name="Row_aj">#REF!</definedName>
    <definedName name="Rwvu.Eng_pub." localSheetId="2" hidden="1">'izlietoj'!$A:$A,'izlietoj'!#REF!</definedName>
    <definedName name="Rwvu.Eng_pub." localSheetId="1" hidden="1">'nozares'!$A:$A,'nozares'!#REF!</definedName>
    <definedName name="Rwvu.Lat_publ." localSheetId="2" hidden="1">'izlietoj'!$B:$B</definedName>
    <definedName name="Rwvu.Lat_publ." localSheetId="1" hidden="1">'nozares'!$B:$B</definedName>
    <definedName name="scenārijs">'[2]ASU'!$A$2</definedName>
    <definedName name="scenario">'[2]ASU'!$A$3</definedName>
    <definedName name="sect" localSheetId="2">'izlietoj'!#REF!</definedName>
    <definedName name="sect" localSheetId="1">'nozares'!$B$28:$I$46</definedName>
    <definedName name="sect">#REF!</definedName>
    <definedName name="sectors" localSheetId="2">'izlietoj'!#REF!</definedName>
    <definedName name="sectors" localSheetId="1">'nozares'!$B$28:$M$56</definedName>
    <definedName name="sectors">#REF!</definedName>
    <definedName name="Swvu.Eng_pub." localSheetId="2" hidden="1">'izlietoj'!$B$1:$M$78</definedName>
    <definedName name="Swvu.Eng_pub." localSheetId="1" hidden="1">'nozares'!$B$1:$M$70</definedName>
    <definedName name="Swvu.Lat_publ." localSheetId="2" hidden="1">'izlietoj'!$A$1:$M$78</definedName>
    <definedName name="Swvu.Lat_publ." localSheetId="1" hidden="1">'nozares'!$A$1:$M$70</definedName>
    <definedName name="Wages" localSheetId="2">#REF!</definedName>
    <definedName name="Wages" localSheetId="1">#REF!</definedName>
    <definedName name="Wages">#REF!</definedName>
    <definedName name="Workspace" localSheetId="2">#REF!</definedName>
    <definedName name="Workspace" localSheetId="1">#REF!</definedName>
    <definedName name="Workspace">#REF!</definedName>
    <definedName name="wvu.Eng_pub." localSheetId="2" hidden="1">{TRUE,TRUE,-1.25,-15.5,577.5,360,FALSE,TRUE,TRUE,TRUE,0,2,#N/A,243,#N/A,14.30952380952381,30.142857142857142,1,FALSE,FALSE,3,TRUE,1,FALSE,65,"Swvu.Eng_pub.","ACwvu.Eng_pub.",#N/A,FALSE,FALSE,0.7480314960629921,0.7480314960629921,0.984251968503937,0.984251968503937,1,"","&amp;L&amp;D&amp;CPage &amp;P of &amp;N",TRUE,FALSE,FALSE,FALSE,1,52,#N/A,#N/A,"=R1C2:R291C14",FALSE,"Rwvu.Eng_pub.","Cwvu.Eng_pub.",FALSE,FALSE,FALSE,9,300,300,FALSE,FALSE,TRUE,TRUE,TRUE}</definedName>
    <definedName name="wvu.Eng_pub." localSheetId="1" hidden="1">{TRUE,TRUE,-1.25,-15.5,577.5,360,FALSE,TRUE,TRUE,TRUE,0,2,#N/A,243,#N/A,14.30952380952381,30.142857142857142,1,FALSE,FALSE,3,TRUE,1,FALSE,65,"Swvu.Eng_pub.","ACwvu.Eng_pub.",#N/A,FALSE,FALSE,0.7480314960629921,0.7480314960629921,0.984251968503937,0.984251968503937,1,"","&amp;L&amp;D&amp;CPage &amp;P of &amp;N",TRUE,FALSE,FALSE,FALSE,1,52,#N/A,#N/A,"=R1C2:R291C14",FALSE,"Rwvu.Eng_pub.","Cwvu.Eng_pub.",FALSE,FALSE,FALSE,9,300,300,FALSE,FALSE,TRUE,TRUE,TRUE}</definedName>
    <definedName name="wvu.Lat_publ." localSheetId="2" hidden="1">{TRUE,TRUE,-1.25,-15.5,577.5,360,FALSE,TRUE,TRUE,TRUE,0,1,#N/A,240,#N/A,15.142857142857142,30.214285714285715,1,FALSE,FALSE,3,TRUE,1,FALSE,65,"Swvu.Lat_publ.","ACwvu.Lat_publ.",#N/A,FALSE,FALSE,0.7480314960629921,0.7480314960629921,0.984251968503937,0.984251968503937,1,"","&amp;L&amp;D&amp;CPage &amp;P of &amp;N",TRUE,FALSE,FALSE,FALSE,1,52,#N/A,#N/A,"=R1C2:R291C14",FALSE,"Rwvu.Lat_publ.","Cwvu.Lat_publ.",FALSE,FALSE,FALSE,9,300,300,FALSE,FALSE,TRUE,TRUE,TRUE}</definedName>
    <definedName name="wvu.Lat_publ." localSheetId="1" hidden="1">{TRUE,TRUE,-1.25,-15.5,577.5,360,FALSE,TRUE,TRUE,TRUE,0,1,#N/A,240,#N/A,15.142857142857142,30.214285714285715,1,FALSE,FALSE,3,TRUE,1,FALSE,65,"Swvu.Lat_publ.","ACwvu.Lat_publ.",#N/A,FALSE,FALSE,0.7480314960629921,0.7480314960629921,0.984251968503937,0.984251968503937,1,"","&amp;L&amp;D&amp;CPage &amp;P of &amp;N",TRUE,FALSE,FALSE,FALSE,1,52,#N/A,#N/A,"=R1C2:R291C14",FALSE,"Rwvu.Lat_publ.","Cwvu.Lat_publ.",FALSE,FALSE,FALSE,9,300,300,FALSE,FALSE,TRUE,TRUE,TRUE}</definedName>
    <definedName name="Z_1A34B1D7_5937_11D2_AC60_0060086A95BB_.wvu.Cols" localSheetId="2" hidden="1">'izlietoj'!$A:$A,'izlietoj'!#REF!</definedName>
    <definedName name="Z_1A34B1D7_5937_11D2_AC60_0060086A95BB_.wvu.Cols" localSheetId="1" hidden="1">'nozares'!$A:$A,'nozares'!#REF!</definedName>
    <definedName name="Z_1A34B1D7_5937_11D2_AC60_0060086A95BB_.wvu.PrintArea" localSheetId="2" hidden="1">'izlietoj'!$B$1:$M$78</definedName>
    <definedName name="Z_1A34B1D7_5937_11D2_AC60_0060086A95BB_.wvu.PrintArea" localSheetId="1" hidden="1">'nozares'!$B$1:$M$70</definedName>
    <definedName name="Z_1A34B1D7_5937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1A34B1D7_5937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1A34B1DC_5937_11D2_AC60_0060086A95BB_.wvu.Cols" localSheetId="2" hidden="1">'izlietoj'!$B:$B</definedName>
    <definedName name="Z_1A34B1DC_5937_11D2_AC60_0060086A95BB_.wvu.Cols" localSheetId="1" hidden="1">'nozares'!$B:$B</definedName>
    <definedName name="Z_1A34B1DC_5937_11D2_AC60_0060086A95BB_.wvu.PrintArea" localSheetId="2" hidden="1">'izlietoj'!$B$1:$M$78</definedName>
    <definedName name="Z_1A34B1DC_5937_11D2_AC60_0060086A95BB_.wvu.PrintArea" localSheetId="1" hidden="1">'nozares'!$B$1:$M$70</definedName>
    <definedName name="Z_1A34B1DC_5937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1A34B1DC_5937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0887737_548A_11D2_AC60_0060086A95BB_.wvu.Cols" localSheetId="2" hidden="1">'izlietoj'!$A:$A,'izlietoj'!#REF!</definedName>
    <definedName name="Z_20887737_548A_11D2_AC60_0060086A95BB_.wvu.Cols" localSheetId="1" hidden="1">'nozares'!$A:$A,'nozares'!#REF!</definedName>
    <definedName name="Z_20887737_548A_11D2_AC60_0060086A95BB_.wvu.PrintArea" localSheetId="2" hidden="1">'izlietoj'!$B$1:$M$78</definedName>
    <definedName name="Z_20887737_548A_11D2_AC60_0060086A95BB_.wvu.PrintArea" localSheetId="1" hidden="1">'nozares'!$B$1:$M$70</definedName>
    <definedName name="Z_20887737_548A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0887737_548A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088773A_548A_11D2_AC60_0060086A95BB_.wvu.Cols" localSheetId="2" hidden="1">'izlietoj'!$B:$B</definedName>
    <definedName name="Z_2088773A_548A_11D2_AC60_0060086A95BB_.wvu.Cols" localSheetId="1" hidden="1">'nozares'!$B:$B</definedName>
    <definedName name="Z_2088773A_548A_11D2_AC60_0060086A95BB_.wvu.PrintArea" localSheetId="2" hidden="1">'izlietoj'!$B$1:$M$78</definedName>
    <definedName name="Z_2088773A_548A_11D2_AC60_0060086A95BB_.wvu.PrintArea" localSheetId="1" hidden="1">'nozares'!$B$1:$M$70</definedName>
    <definedName name="Z_2088773A_548A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088773A_548A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45BDB17_56B3_11D2_AC60_0060086A95BB_.wvu.Cols" localSheetId="2" hidden="1">'izlietoj'!$A:$A,'izlietoj'!#REF!</definedName>
    <definedName name="Z_245BDB17_56B3_11D2_AC60_0060086A95BB_.wvu.Cols" localSheetId="1" hidden="1">'nozares'!$A:$A,'nozares'!#REF!</definedName>
    <definedName name="Z_245BDB17_56B3_11D2_AC60_0060086A95BB_.wvu.PrintArea" localSheetId="2" hidden="1">'izlietoj'!$B$1:$M$78</definedName>
    <definedName name="Z_245BDB17_56B3_11D2_AC60_0060086A95BB_.wvu.PrintArea" localSheetId="1" hidden="1">'nozares'!$B$1:$M$70</definedName>
    <definedName name="Z_245BDB17_56B3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45BDB17_56B3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45BDB1C_56B3_11D2_AC60_0060086A95BB_.wvu.Cols" localSheetId="2" hidden="1">'izlietoj'!$B:$B</definedName>
    <definedName name="Z_245BDB1C_56B3_11D2_AC60_0060086A95BB_.wvu.Cols" localSheetId="1" hidden="1">'nozares'!$B:$B</definedName>
    <definedName name="Z_245BDB1C_56B3_11D2_AC60_0060086A95BB_.wvu.PrintArea" localSheetId="2" hidden="1">'izlietoj'!$B$1:$M$78</definedName>
    <definedName name="Z_245BDB1C_56B3_11D2_AC60_0060086A95BB_.wvu.PrintArea" localSheetId="1" hidden="1">'nozares'!$B$1:$M$70</definedName>
    <definedName name="Z_245BDB1C_56B3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45BDB1C_56B3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5E01749_3839_11D2_B31D_008048E43A15_.wvu.Cols" localSheetId="2" hidden="1">'izlietoj'!$A:$A,'izlietoj'!#REF!</definedName>
    <definedName name="Z_25E01749_3839_11D2_B31D_008048E43A15_.wvu.Cols" localSheetId="1" hidden="1">'nozares'!$A:$A,'nozares'!#REF!</definedName>
    <definedName name="Z_25E01749_3839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</definedName>
    <definedName name="Z_25E01749_3839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5E0174A_3839_11D2_B31D_008048E43A15_.wvu.Cols" localSheetId="2" hidden="1">'izlietoj'!$B:$B</definedName>
    <definedName name="Z_25E0174A_3839_11D2_B31D_008048E43A15_.wvu.Cols" localSheetId="1" hidden="1">'nozares'!$B:$B</definedName>
    <definedName name="Z_25E0174A_3839_11D2_B31D_008048E43A15_.wvu.Rows" localSheetId="2" hidden="1">'izlietoj'!#REF!,'izlietoj'!#REF!,'izlietoj'!$9:$9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,'izlietoj'!#REF!</definedName>
    <definedName name="Z_25E0174A_3839_11D2_B31D_008048E43A15_.wvu.Rows" localSheetId="1" hidden="1">'nozares'!$9:$9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5E017FB_3839_11D2_B31D_008048E43A15_.wvu.Cols" localSheetId="2" hidden="1">'izlietoj'!$A:$A,'izlietoj'!#REF!</definedName>
    <definedName name="Z_25E017FB_3839_11D2_B31D_008048E43A15_.wvu.Cols" localSheetId="1" hidden="1">'nozares'!$A:$A,'nozares'!#REF!</definedName>
    <definedName name="Z_25E017FB_3839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</definedName>
    <definedName name="Z_25E017FB_3839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5E017FC_3839_11D2_B31D_008048E43A15_.wvu.Cols" localSheetId="2" hidden="1">'izlietoj'!$B:$B</definedName>
    <definedName name="Z_25E017FC_3839_11D2_B31D_008048E43A15_.wvu.Cols" localSheetId="1" hidden="1">'nozares'!$B:$B</definedName>
    <definedName name="Z_25E017FC_3839_11D2_B31D_008048E43A15_.wvu.Rows" localSheetId="2" hidden="1">'izlietoj'!#REF!,'izlietoj'!#REF!,'izlietoj'!$9:$9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,'izlietoj'!#REF!</definedName>
    <definedName name="Z_25E017FC_3839_11D2_B31D_008048E43A15_.wvu.Rows" localSheetId="1" hidden="1">'nozares'!$9:$9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5E01863_3839_11D2_B31D_008048E43A15_.wvu.Cols" localSheetId="2" hidden="1">'izlietoj'!$A:$A,'izlietoj'!#REF!</definedName>
    <definedName name="Z_25E01863_3839_11D2_B31D_008048E43A15_.wvu.Cols" localSheetId="1" hidden="1">'nozares'!$A:$A,'nozares'!#REF!</definedName>
    <definedName name="Z_25E01863_3839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5E01863_3839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5E01864_3839_11D2_B31D_008048E43A15_.wvu.Cols" localSheetId="2" hidden="1">'izlietoj'!$B:$B</definedName>
    <definedName name="Z_25E01864_3839_11D2_B31D_008048E43A15_.wvu.Cols" localSheetId="1" hidden="1">'nozares'!$B:$B</definedName>
    <definedName name="Z_25E01864_3839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5E01864_3839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71C6413_9CAA_11D1_8138_008048E4654D_.wvu.Cols" localSheetId="2" hidden="1">'izlietoj'!$A:$A</definedName>
    <definedName name="Z_271C6413_9CAA_11D1_8138_008048E4654D_.wvu.Cols" localSheetId="1" hidden="1">'nozares'!$A:$A</definedName>
    <definedName name="Z_271C6414_9CAA_11D1_8138_008048E4654D_.wvu.Cols" localSheetId="2" hidden="1">'izlietoj'!$A:$A</definedName>
    <definedName name="Z_271C6414_9CAA_11D1_8138_008048E4654D_.wvu.Cols" localSheetId="1" hidden="1">'nozares'!$A:$A</definedName>
    <definedName name="Z_271C6414_9CAA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271C6414_9CAA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271C6415_9CAA_11D1_8138_008048E4654D_.wvu.Cols" localSheetId="2" hidden="1">'izlietoj'!$B:$B</definedName>
    <definedName name="Z_271C6415_9CAA_11D1_8138_008048E4654D_.wvu.Cols" localSheetId="1" hidden="1">'nozares'!$B:$B</definedName>
    <definedName name="Z_271C6415_9CAA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271C6415_9CAA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2816C34D_59EC_11D2_B31D_008048E43A15_.wvu.Cols" localSheetId="2" hidden="1">'izlietoj'!$A:$A,'izlietoj'!#REF!</definedName>
    <definedName name="Z_2816C34D_59EC_11D2_B31D_008048E43A15_.wvu.Cols" localSheetId="1" hidden="1">'nozares'!$A:$A,'nozares'!#REF!</definedName>
    <definedName name="Z_2816C34D_59EC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816C34D_59EC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816C34F_59EC_11D2_B31D_008048E43A15_.wvu.Cols" localSheetId="2" hidden="1">'izlietoj'!$B:$B</definedName>
    <definedName name="Z_2816C34F_59EC_11D2_B31D_008048E43A15_.wvu.Cols" localSheetId="1" hidden="1">'nozares'!$B:$B</definedName>
    <definedName name="Z_2816C34F_59EC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816C34F_59EC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816C389_59EC_11D2_B31D_008048E43A15_.wvu.Cols" localSheetId="2" hidden="1">'izlietoj'!$A:$A,'izlietoj'!#REF!</definedName>
    <definedName name="Z_2816C389_59EC_11D2_B31D_008048E43A15_.wvu.Cols" localSheetId="1" hidden="1">'nozares'!$A:$A,'nozares'!#REF!</definedName>
    <definedName name="Z_2816C389_59EC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816C389_59EC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816C38B_59EC_11D2_B31D_008048E43A15_.wvu.Cols" localSheetId="2" hidden="1">'izlietoj'!$B:$B</definedName>
    <definedName name="Z_2816C38B_59EC_11D2_B31D_008048E43A15_.wvu.Cols" localSheetId="1" hidden="1">'nozares'!$B:$B</definedName>
    <definedName name="Z_2816C38B_59EC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2816C38B_59EC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2A7DE989_AF59_11D1_9F47_08002B370651_.wvu.Cols" localSheetId="2" hidden="1">'izlietoj'!$A:$A</definedName>
    <definedName name="Z_2A7DE989_AF59_11D1_9F47_08002B370651_.wvu.Cols" localSheetId="1" hidden="1">'nozares'!$A:$A</definedName>
    <definedName name="Z_2A7DE98A_AF59_11D1_9F47_08002B370651_.wvu.Cols" localSheetId="2" hidden="1">'izlietoj'!$A:$A</definedName>
    <definedName name="Z_2A7DE98A_AF59_11D1_9F47_08002B370651_.wvu.Cols" localSheetId="1" hidden="1">'nozares'!$A:$A</definedName>
    <definedName name="Z_2A7DE98A_AF59_11D1_9F47_08002B370651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2A7DE98A_AF59_11D1_9F47_08002B370651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2A7DE98B_AF59_11D1_9F47_08002B370651_.wvu.Cols" localSheetId="2" hidden="1">'izlietoj'!$B:$B</definedName>
    <definedName name="Z_2A7DE98B_AF59_11D1_9F47_08002B370651_.wvu.Cols" localSheetId="1" hidden="1">'nozares'!$B:$B</definedName>
    <definedName name="Z_2A7DE98B_AF59_11D1_9F47_08002B370651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2A7DE98B_AF59_11D1_9F47_08002B370651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2FAACDEE_8DA8_11D1_8138_008048E4654D_.wvu.Cols" localSheetId="2" hidden="1">'izlietoj'!$A:$A</definedName>
    <definedName name="Z_2FAACDEE_8DA8_11D1_8138_008048E4654D_.wvu.Cols" localSheetId="1" hidden="1">'nozares'!$A:$A</definedName>
    <definedName name="Z_2FAACDEF_8DA8_11D1_8138_008048E4654D_.wvu.Cols" localSheetId="2" hidden="1">'izlietoj'!$A:$A</definedName>
    <definedName name="Z_2FAACDEF_8DA8_11D1_8138_008048E4654D_.wvu.Cols" localSheetId="1" hidden="1">'nozares'!$A:$A</definedName>
    <definedName name="Z_2FAACDEF_8DA8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2FAACDEF_8DA8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2FAACDF0_8DA8_11D1_8138_008048E4654D_.wvu.Cols" localSheetId="2" hidden="1">'izlietoj'!$B:$B</definedName>
    <definedName name="Z_2FAACDF0_8DA8_11D1_8138_008048E4654D_.wvu.Cols" localSheetId="1" hidden="1">'nozares'!$B:$B</definedName>
    <definedName name="Z_2FAACDF0_8DA8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2FAACDF0_8DA8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359135D8_5217_11D2_8138_008048E4654D_.wvu.Cols" localSheetId="2" hidden="1">'izlietoj'!$A:$A,'izlietoj'!#REF!</definedName>
    <definedName name="Z_359135D8_5217_11D2_8138_008048E4654D_.wvu.Cols" localSheetId="1" hidden="1">'nozares'!$A:$A,'nozares'!#REF!</definedName>
    <definedName name="Z_359135D8_5217_11D2_8138_008048E4654D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359135D8_5217_11D2_8138_008048E4654D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359135D9_5217_11D2_8138_008048E4654D_.wvu.Cols" localSheetId="2" hidden="1">'izlietoj'!$B:$B</definedName>
    <definedName name="Z_359135D9_5217_11D2_8138_008048E4654D_.wvu.Cols" localSheetId="1" hidden="1">'nozares'!$B:$B</definedName>
    <definedName name="Z_359135D9_5217_11D2_8138_008048E4654D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359135D9_5217_11D2_8138_008048E4654D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43C6F5F0_DFBA_11D3_8CD1_00A0C9CE70F9_.wvu.Cols" localSheetId="2" hidden="1">'izlietoj'!$A:$A,'izlietoj'!#REF!</definedName>
    <definedName name="Z_43C6F5F0_DFBA_11D3_8CD1_00A0C9CE70F9_.wvu.Cols" localSheetId="1" hidden="1">'nozares'!$A:$A,'nozares'!#REF!</definedName>
    <definedName name="Z_43C6F5F0_DFBA_11D3_8CD1_00A0C9CE70F9_.wvu.PrintArea" localSheetId="2" hidden="1">'izlietoj'!$B$1:$M$78</definedName>
    <definedName name="Z_43C6F5F0_DFBA_11D3_8CD1_00A0C9CE70F9_.wvu.PrintArea" localSheetId="1" hidden="1">'nozares'!$B$1:$M$70</definedName>
    <definedName name="Z_43C6F5F0_DFBA_11D3_8CD1_00A0C9CE70F9_.wvu.Rows" localSheetId="2" hidden="1">'izlietoj'!#REF!,'izlietoj'!#REF!,'izlietoj'!#REF!,'izlietoj'!$1:$2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43C6F5F0_DFBA_11D3_8CD1_00A0C9CE70F9_.wvu.Rows" localSheetId="1" hidden="1">'nozares'!$1:$2,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47934EF5_974C_11D1_8138_008048E4654D_.wvu.Cols" localSheetId="2" hidden="1">'izlietoj'!$A:$A</definedName>
    <definedName name="Z_47934EF5_974C_11D1_8138_008048E4654D_.wvu.Cols" localSheetId="1" hidden="1">'nozares'!$A:$A</definedName>
    <definedName name="Z_47934EF6_974C_11D1_8138_008048E4654D_.wvu.Cols" localSheetId="2" hidden="1">'izlietoj'!$A:$A</definedName>
    <definedName name="Z_47934EF6_974C_11D1_8138_008048E4654D_.wvu.Cols" localSheetId="1" hidden="1">'nozares'!$A:$A</definedName>
    <definedName name="Z_47934EF6_974C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47934EF6_974C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47934EF7_974C_11D1_8138_008048E4654D_.wvu.Cols" localSheetId="2" hidden="1">'izlietoj'!$B:$B</definedName>
    <definedName name="Z_47934EF7_974C_11D1_8138_008048E4654D_.wvu.Cols" localSheetId="1" hidden="1">'nozares'!$B:$B</definedName>
    <definedName name="Z_47934EF7_974C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47934EF7_974C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4A841FF7_538E_11D2_AC60_0060086A95BB_.wvu.Cols" localSheetId="2" hidden="1">'izlietoj'!$A:$A,'izlietoj'!#REF!</definedName>
    <definedName name="Z_4A841FF7_538E_11D2_AC60_0060086A95BB_.wvu.Cols" localSheetId="1" hidden="1">'nozares'!$A:$A,'nozares'!#REF!</definedName>
    <definedName name="Z_4A841FF7_538E_11D2_AC60_0060086A95BB_.wvu.PrintArea" localSheetId="2" hidden="1">'izlietoj'!$B$1:$M$78</definedName>
    <definedName name="Z_4A841FF7_538E_11D2_AC60_0060086A95BB_.wvu.PrintArea" localSheetId="1" hidden="1">'nozares'!$B$1:$M$70</definedName>
    <definedName name="Z_4A841FF7_538E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4A841FF7_538E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4A841FF8_538E_11D2_AC60_0060086A95BB_.wvu.Cols" localSheetId="2" hidden="1">'izlietoj'!$B:$B</definedName>
    <definedName name="Z_4A841FF8_538E_11D2_AC60_0060086A95BB_.wvu.Cols" localSheetId="1" hidden="1">'nozares'!$B:$B</definedName>
    <definedName name="Z_4A841FF8_538E_11D2_AC60_0060086A95BB_.wvu.PrintArea" localSheetId="2" hidden="1">'izlietoj'!$B$1:$M$78</definedName>
    <definedName name="Z_4A841FF8_538E_11D2_AC60_0060086A95BB_.wvu.PrintArea" localSheetId="1" hidden="1">'nozares'!$B$1:$M$70</definedName>
    <definedName name="Z_4A841FF8_538E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4A841FF8_538E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541E3A98_5A01_11D2_AC60_0060086A95BB_.wvu.Cols" localSheetId="2" hidden="1">'izlietoj'!$A:$A,'izlietoj'!#REF!</definedName>
    <definedName name="Z_541E3A98_5A01_11D2_AC60_0060086A95BB_.wvu.Cols" localSheetId="1" hidden="1">'nozares'!$A:$A,'nozares'!#REF!</definedName>
    <definedName name="Z_541E3A98_5A01_11D2_AC60_0060086A95BB_.wvu.PrintArea" localSheetId="2" hidden="1">'izlietoj'!$B$1:$M$78</definedName>
    <definedName name="Z_541E3A98_5A01_11D2_AC60_0060086A95BB_.wvu.PrintArea" localSheetId="1" hidden="1">'nozares'!$B$1:$M$70</definedName>
    <definedName name="Z_541E3A98_5A01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541E3A98_5A01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541E3A9A_5A01_11D2_AC60_0060086A95BB_.wvu.Cols" localSheetId="2" hidden="1">'izlietoj'!$B:$B</definedName>
    <definedName name="Z_541E3A9A_5A01_11D2_AC60_0060086A95BB_.wvu.Cols" localSheetId="1" hidden="1">'nozares'!$B:$B</definedName>
    <definedName name="Z_541E3A9A_5A01_11D2_AC60_0060086A95BB_.wvu.PrintArea" localSheetId="2" hidden="1">'izlietoj'!$B$1:$M$78</definedName>
    <definedName name="Z_541E3A9A_5A01_11D2_AC60_0060086A95BB_.wvu.PrintArea" localSheetId="1" hidden="1">'nozares'!$B$1:$M$70</definedName>
    <definedName name="Z_541E3A9A_5A01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541E3A9A_5A01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5929CA9A_6802_11D2_AC60_0060086A95BB_.wvu.Cols" localSheetId="2" hidden="1">'izlietoj'!$A:$A,'izlietoj'!#REF!</definedName>
    <definedName name="Z_5929CA9A_6802_11D2_AC60_0060086A95BB_.wvu.Cols" localSheetId="1" hidden="1">'nozares'!$A:$A,'nozares'!#REF!</definedName>
    <definedName name="Z_5929CA9A_6802_11D2_AC60_0060086A95BB_.wvu.PrintArea" localSheetId="2" hidden="1">'izlietoj'!$B$1:$M$78</definedName>
    <definedName name="Z_5929CA9A_6802_11D2_AC60_0060086A95BB_.wvu.PrintArea" localSheetId="1" hidden="1">'nozares'!$B$1:$M$70</definedName>
    <definedName name="Z_5929CA9A_6802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5929CA9A_6802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5929CA9D_6802_11D2_AC60_0060086A95BB_.wvu.Cols" localSheetId="2" hidden="1">'izlietoj'!$B:$B</definedName>
    <definedName name="Z_5929CA9D_6802_11D2_AC60_0060086A95BB_.wvu.Cols" localSheetId="1" hidden="1">'nozares'!$B:$B</definedName>
    <definedName name="Z_5929CA9D_6802_11D2_AC60_0060086A95BB_.wvu.PrintArea" localSheetId="2" hidden="1">'izlietoj'!$B$1:$M$78</definedName>
    <definedName name="Z_5929CA9D_6802_11D2_AC60_0060086A95BB_.wvu.PrintArea" localSheetId="1" hidden="1">'nozares'!$B$1:$M$70</definedName>
    <definedName name="Z_5929CA9D_6802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5929CA9D_6802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660DF188_972C_11D1_8138_008048E4654D_.wvu.Cols" localSheetId="2" hidden="1">'izlietoj'!$A:$A</definedName>
    <definedName name="Z_660DF188_972C_11D1_8138_008048E4654D_.wvu.Cols" localSheetId="1" hidden="1">'nozares'!$A:$A</definedName>
    <definedName name="Z_660DF189_972C_11D1_8138_008048E4654D_.wvu.Cols" localSheetId="2" hidden="1">'izlietoj'!$A:$A</definedName>
    <definedName name="Z_660DF189_972C_11D1_8138_008048E4654D_.wvu.Cols" localSheetId="1" hidden="1">'nozares'!$A:$A</definedName>
    <definedName name="Z_660DF189_972C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660DF189_972C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660DF18A_972C_11D1_8138_008048E4654D_.wvu.Cols" localSheetId="2" hidden="1">'izlietoj'!$B:$B</definedName>
    <definedName name="Z_660DF18A_972C_11D1_8138_008048E4654D_.wvu.Cols" localSheetId="1" hidden="1">'nozares'!$B:$B</definedName>
    <definedName name="Z_660DF18A_972C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660DF18A_972C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690BF49E_9D5F_11D1_8138_008048E4654D_.wvu.Cols" localSheetId="2" hidden="1">'izlietoj'!$A:$A</definedName>
    <definedName name="Z_690BF49E_9D5F_11D1_8138_008048E4654D_.wvu.Cols" localSheetId="1" hidden="1">'nozares'!$A:$A</definedName>
    <definedName name="Z_690BF49F_9D5F_11D1_8138_008048E4654D_.wvu.Cols" localSheetId="2" hidden="1">'izlietoj'!$A:$A</definedName>
    <definedName name="Z_690BF49F_9D5F_11D1_8138_008048E4654D_.wvu.Cols" localSheetId="1" hidden="1">'nozares'!$A:$A</definedName>
    <definedName name="Z_690BF49F_9D5F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690BF49F_9D5F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690BF4A0_9D5F_11D1_8138_008048E4654D_.wvu.Cols" localSheetId="2" hidden="1">'izlietoj'!$B:$B</definedName>
    <definedName name="Z_690BF4A0_9D5F_11D1_8138_008048E4654D_.wvu.Cols" localSheetId="1" hidden="1">'nozares'!$B:$B</definedName>
    <definedName name="Z_690BF4A0_9D5F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690BF4A0_9D5F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82B4FEE3_3740_11D2_AC60_0060086A95BB_.wvu.Cols" localSheetId="2" hidden="1">'izlietoj'!$A:$A,'izlietoj'!#REF!</definedName>
    <definedName name="Z_82B4FEE3_3740_11D2_AC60_0060086A95BB_.wvu.Cols" localSheetId="1" hidden="1">'nozares'!$A:$A,'nozares'!#REF!</definedName>
    <definedName name="Z_82B4FEE3_3740_11D2_AC60_0060086A95BB_.wvu.PrintArea" localSheetId="2" hidden="1">'izlietoj'!$B$1:$M$78</definedName>
    <definedName name="Z_82B4FEE3_3740_11D2_AC60_0060086A95BB_.wvu.PrintArea" localSheetId="1" hidden="1">'nozares'!$B$1:$M$70</definedName>
    <definedName name="Z_82B4FEE3_3740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</definedName>
    <definedName name="Z_82B4FEE3_3740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82B4FEE4_3740_11D2_AC60_0060086A95BB_.wvu.Cols" localSheetId="2" hidden="1">'izlietoj'!$B:$B</definedName>
    <definedName name="Z_82B4FEE4_3740_11D2_AC60_0060086A95BB_.wvu.Cols" localSheetId="1" hidden="1">'nozares'!$B:$B</definedName>
    <definedName name="Z_82B4FEE4_3740_11D2_AC60_0060086A95BB_.wvu.PrintArea" localSheetId="2" hidden="1">'izlietoj'!$B$1:$M$78</definedName>
    <definedName name="Z_82B4FEE4_3740_11D2_AC60_0060086A95BB_.wvu.PrintArea" localSheetId="1" hidden="1">'nozares'!$B$1:$M$70</definedName>
    <definedName name="Z_82B4FEE4_3740_11D2_AC60_0060086A95BB_.wvu.Rows" localSheetId="2" hidden="1">'izlietoj'!#REF!,'izlietoj'!#REF!,'izlietoj'!$9:$9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,'izlietoj'!#REF!</definedName>
    <definedName name="Z_82B4FEE4_3740_11D2_AC60_0060086A95BB_.wvu.Rows" localSheetId="1" hidden="1">'nozares'!$9:$9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9162300B_98C7_11D1_8138_008048E4654D_.wvu.Cols" localSheetId="2" hidden="1">'izlietoj'!$A:$A</definedName>
    <definedName name="Z_9162300B_98C7_11D1_8138_008048E4654D_.wvu.Cols" localSheetId="1" hidden="1">'nozares'!$A:$A</definedName>
    <definedName name="Z_9162300C_98C7_11D1_8138_008048E4654D_.wvu.Cols" localSheetId="2" hidden="1">'izlietoj'!$A:$A</definedName>
    <definedName name="Z_9162300C_98C7_11D1_8138_008048E4654D_.wvu.Cols" localSheetId="1" hidden="1">'nozares'!$A:$A</definedName>
    <definedName name="Z_9162300C_98C7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9162300C_98C7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9162300D_98C7_11D1_8138_008048E4654D_.wvu.Cols" localSheetId="2" hidden="1">'izlietoj'!$B:$B</definedName>
    <definedName name="Z_9162300D_98C7_11D1_8138_008048E4654D_.wvu.Cols" localSheetId="1" hidden="1">'nozares'!$B:$B</definedName>
    <definedName name="Z_9162300D_98C7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9162300D_98C7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9162305B_98C7_11D1_8138_008048E4654D_.wvu.Cols" localSheetId="2" hidden="1">'izlietoj'!$A:$A</definedName>
    <definedName name="Z_9162305B_98C7_11D1_8138_008048E4654D_.wvu.Cols" localSheetId="1" hidden="1">'nozares'!$A:$A</definedName>
    <definedName name="Z_9162305C_98C7_11D1_8138_008048E4654D_.wvu.Cols" localSheetId="2" hidden="1">'izlietoj'!$A:$A</definedName>
    <definedName name="Z_9162305C_98C7_11D1_8138_008048E4654D_.wvu.Cols" localSheetId="1" hidden="1">'nozares'!$A:$A</definedName>
    <definedName name="Z_9162305C_98C7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9162305C_98C7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9162305D_98C7_11D1_8138_008048E4654D_.wvu.Cols" localSheetId="2" hidden="1">'izlietoj'!$B:$B</definedName>
    <definedName name="Z_9162305D_98C7_11D1_8138_008048E4654D_.wvu.Cols" localSheetId="1" hidden="1">'nozares'!$B:$B</definedName>
    <definedName name="Z_9162305D_98C7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9162305D_98C7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9996ADD2_3825_11D2_B31D_008048E43A15_.wvu.Cols" localSheetId="2" hidden="1">'izlietoj'!$A:$A,'izlietoj'!#REF!</definedName>
    <definedName name="Z_9996ADD2_3825_11D2_B31D_008048E43A15_.wvu.Cols" localSheetId="1" hidden="1">'nozares'!$A:$A,'nozares'!#REF!</definedName>
    <definedName name="Z_9996ADD2_3825_11D2_B31D_008048E43A15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</definedName>
    <definedName name="Z_9996ADD2_3825_11D2_B31D_008048E43A15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9996ADD3_3825_11D2_B31D_008048E43A15_.wvu.Cols" localSheetId="2" hidden="1">'izlietoj'!$B:$B</definedName>
    <definedName name="Z_9996ADD3_3825_11D2_B31D_008048E43A15_.wvu.Cols" localSheetId="1" hidden="1">'nozares'!$B:$B</definedName>
    <definedName name="Z_9996ADD3_3825_11D2_B31D_008048E43A15_.wvu.Rows" localSheetId="2" hidden="1">'izlietoj'!#REF!,'izlietoj'!#REF!,'izlietoj'!$9:$9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,'izlietoj'!#REF!,'izlietoj'!#REF!</definedName>
    <definedName name="Z_9996ADD3_3825_11D2_B31D_008048E43A15_.wvu.Rows" localSheetId="1" hidden="1">'nozares'!$9:$9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9DA092CB_98AF_11D1_8138_008048E4654D_.wvu.Cols" localSheetId="2" hidden="1">'izlietoj'!$A:$A</definedName>
    <definedName name="Z_9DA092CB_98AF_11D1_8138_008048E4654D_.wvu.Cols" localSheetId="1" hidden="1">'nozares'!$A:$A</definedName>
    <definedName name="Z_9DA092CC_98AF_11D1_8138_008048E4654D_.wvu.Cols" localSheetId="2" hidden="1">'izlietoj'!$A:$A</definedName>
    <definedName name="Z_9DA092CC_98AF_11D1_8138_008048E4654D_.wvu.Cols" localSheetId="1" hidden="1">'nozares'!$A:$A</definedName>
    <definedName name="Z_9DA092CC_98AF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9DA092CC_98AF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9DA092CD_98AF_11D1_8138_008048E4654D_.wvu.Cols" localSheetId="2" hidden="1">'izlietoj'!$B:$B</definedName>
    <definedName name="Z_9DA092CD_98AF_11D1_8138_008048E4654D_.wvu.Cols" localSheetId="1" hidden="1">'nozares'!$B:$B</definedName>
    <definedName name="Z_9DA092CD_98AF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9DA092CD_98AF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A59107F7_5212_11D2_AC60_0060086A95BB_.wvu.Cols" localSheetId="2" hidden="1">'izlietoj'!$A:$A,'izlietoj'!#REF!</definedName>
    <definedName name="Z_A59107F7_5212_11D2_AC60_0060086A95BB_.wvu.Cols" localSheetId="1" hidden="1">'nozares'!$A:$A,'nozares'!#REF!</definedName>
    <definedName name="Z_A59107F7_5212_11D2_AC60_0060086A95BB_.wvu.PrintArea" localSheetId="2" hidden="1">'izlietoj'!$B$1:$M$78</definedName>
    <definedName name="Z_A59107F7_5212_11D2_AC60_0060086A95BB_.wvu.PrintArea" localSheetId="1" hidden="1">'nozares'!$B$1:$M$70</definedName>
    <definedName name="Z_A59107F7_5212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A59107F7_5212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A59107F8_5212_11D2_AC60_0060086A95BB_.wvu.Cols" localSheetId="2" hidden="1">'izlietoj'!$B:$B</definedName>
    <definedName name="Z_A59107F8_5212_11D2_AC60_0060086A95BB_.wvu.Cols" localSheetId="1" hidden="1">'nozares'!$B:$B</definedName>
    <definedName name="Z_A59107F8_5212_11D2_AC60_0060086A95BB_.wvu.PrintArea" localSheetId="2" hidden="1">'izlietoj'!$B$1:$M$78</definedName>
    <definedName name="Z_A59107F8_5212_11D2_AC60_0060086A95BB_.wvu.PrintArea" localSheetId="1" hidden="1">'nozares'!$B$1:$M$70</definedName>
    <definedName name="Z_A59107F8_5212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A59107F8_5212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A65B672D_9D44_11D1_8138_008048E4654D_.wvu.Cols" localSheetId="2" hidden="1">'izlietoj'!$A:$A</definedName>
    <definedName name="Z_A65B672D_9D44_11D1_8138_008048E4654D_.wvu.Cols" localSheetId="1" hidden="1">'nozares'!$A:$A</definedName>
    <definedName name="Z_A65B672E_9D44_11D1_8138_008048E4654D_.wvu.Cols" localSheetId="2" hidden="1">'izlietoj'!$A:$A</definedName>
    <definedName name="Z_A65B672E_9D44_11D1_8138_008048E4654D_.wvu.Cols" localSheetId="1" hidden="1">'nozares'!$A:$A</definedName>
    <definedName name="Z_A65B672E_9D44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A65B672E_9D44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A65B672F_9D44_11D1_8138_008048E4654D_.wvu.Cols" localSheetId="2" hidden="1">'izlietoj'!$B:$B</definedName>
    <definedName name="Z_A65B672F_9D44_11D1_8138_008048E4654D_.wvu.Cols" localSheetId="1" hidden="1">'nozares'!$B:$B</definedName>
    <definedName name="Z_A65B672F_9D44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A65B672F_9D44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A65B67D5_9D44_11D1_8138_008048E4654D_.wvu.Cols" localSheetId="2" hidden="1">'izlietoj'!$A:$A</definedName>
    <definedName name="Z_A65B67D5_9D44_11D1_8138_008048E4654D_.wvu.Cols" localSheetId="1" hidden="1">'nozares'!$A:$A</definedName>
    <definedName name="Z_A65B67D6_9D44_11D1_8138_008048E4654D_.wvu.Cols" localSheetId="2" hidden="1">'izlietoj'!$A:$A</definedName>
    <definedName name="Z_A65B67D6_9D44_11D1_8138_008048E4654D_.wvu.Cols" localSheetId="1" hidden="1">'nozares'!$A:$A</definedName>
    <definedName name="Z_A65B67D6_9D44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A65B67D6_9D44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A65B67D7_9D44_11D1_8138_008048E4654D_.wvu.Cols" localSheetId="2" hidden="1">'izlietoj'!$B:$B</definedName>
    <definedName name="Z_A65B67D7_9D44_11D1_8138_008048E4654D_.wvu.Cols" localSheetId="1" hidden="1">'nozares'!$B:$B</definedName>
    <definedName name="Z_A65B67D7_9D44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A65B67D7_9D44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A82C5892_72F8_11D2_AC60_00104B429E71_.wvu.Cols" localSheetId="2" hidden="1">'izlietoj'!$A:$A,'izlietoj'!#REF!</definedName>
    <definedName name="Z_A82C5892_72F8_11D2_AC60_00104B429E71_.wvu.Cols" localSheetId="1" hidden="1">'nozares'!$A:$A,'nozares'!#REF!</definedName>
    <definedName name="Z_A82C5892_72F8_11D2_AC60_00104B429E71_.wvu.PrintArea" localSheetId="2" hidden="1">'izlietoj'!$B$1:$M$78</definedName>
    <definedName name="Z_A82C5892_72F8_11D2_AC60_00104B429E71_.wvu.PrintArea" localSheetId="1" hidden="1">'nozares'!$B$1:$M$70</definedName>
    <definedName name="Z_A82C5892_72F8_11D2_AC60_00104B429E71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A82C5892_72F8_11D2_AC60_00104B429E71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A82C5895_72F8_11D2_AC60_00104B429E71_.wvu.Cols" localSheetId="2" hidden="1">'izlietoj'!$B:$B</definedName>
    <definedName name="Z_A82C5895_72F8_11D2_AC60_00104B429E71_.wvu.Cols" localSheetId="1" hidden="1">'nozares'!$B:$B</definedName>
    <definedName name="Z_A82C5895_72F8_11D2_AC60_00104B429E71_.wvu.PrintArea" localSheetId="2" hidden="1">'izlietoj'!$B$1:$M$78</definedName>
    <definedName name="Z_A82C5895_72F8_11D2_AC60_00104B429E71_.wvu.PrintArea" localSheetId="1" hidden="1">'nozares'!$B$1:$M$70</definedName>
    <definedName name="Z_A82C5895_72F8_11D2_AC60_00104B429E71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A82C5895_72F8_11D2_AC60_00104B429E71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AFA8E29E_6832_11D2_8CD1_00A0C9CE70F4_.wvu.Cols" localSheetId="2" hidden="1">'izlietoj'!$A:$A,'izlietoj'!#REF!</definedName>
    <definedName name="Z_AFA8E29E_6832_11D2_8CD1_00A0C9CE70F4_.wvu.Cols" localSheetId="1" hidden="1">'nozares'!$A:$A,'nozares'!#REF!</definedName>
    <definedName name="Z_AFA8E29E_6832_11D2_8CD1_00A0C9CE70F4_.wvu.PrintArea" localSheetId="2" hidden="1">'izlietoj'!$B$1:$M$78</definedName>
    <definedName name="Z_AFA8E29E_6832_11D2_8CD1_00A0C9CE70F4_.wvu.PrintArea" localSheetId="1" hidden="1">'nozares'!$B$1:$M$70</definedName>
    <definedName name="Z_AFA8E29E_6832_11D2_8CD1_00A0C9CE70F4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AFA8E29E_6832_11D2_8CD1_00A0C9CE70F4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AFA8E2A1_6832_11D2_8CD1_00A0C9CE70F4_.wvu.Cols" localSheetId="2" hidden="1">'izlietoj'!$B:$B</definedName>
    <definedName name="Z_AFA8E2A1_6832_11D2_8CD1_00A0C9CE70F4_.wvu.Cols" localSheetId="1" hidden="1">'nozares'!$B:$B</definedName>
    <definedName name="Z_AFA8E2A1_6832_11D2_8CD1_00A0C9CE70F4_.wvu.PrintArea" localSheetId="2" hidden="1">'izlietoj'!$B$1:$M$78</definedName>
    <definedName name="Z_AFA8E2A1_6832_11D2_8CD1_00A0C9CE70F4_.wvu.PrintArea" localSheetId="1" hidden="1">'nozares'!$B$1:$M$70</definedName>
    <definedName name="Z_AFA8E2A1_6832_11D2_8CD1_00A0C9CE70F4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AFA8E2A1_6832_11D2_8CD1_00A0C9CE70F4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BE166795_383F_11D2_AC60_0060086A95BB_.wvu.Cols" localSheetId="2" hidden="1">'izlietoj'!$A:$A,'izlietoj'!#REF!</definedName>
    <definedName name="Z_BE166795_383F_11D2_AC60_0060086A95BB_.wvu.Cols" localSheetId="1" hidden="1">'nozares'!$A:$A,'nozares'!#REF!</definedName>
    <definedName name="Z_BE166795_383F_11D2_AC60_0060086A95BB_.wvu.PrintArea" localSheetId="2" hidden="1">'izlietoj'!$B$1:$M$78</definedName>
    <definedName name="Z_BE166795_383F_11D2_AC60_0060086A95BB_.wvu.PrintArea" localSheetId="1" hidden="1">'nozares'!$B$1:$M$70</definedName>
    <definedName name="Z_BE166795_383F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BE166795_383F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BE166796_383F_11D2_AC60_0060086A95BB_.wvu.Cols" localSheetId="2" hidden="1">'izlietoj'!$B:$B</definedName>
    <definedName name="Z_BE166796_383F_11D2_AC60_0060086A95BB_.wvu.Cols" localSheetId="1" hidden="1">'nozares'!$B:$B</definedName>
    <definedName name="Z_BE166796_383F_11D2_AC60_0060086A95BB_.wvu.PrintArea" localSheetId="2" hidden="1">'izlietoj'!$B$1:$M$78</definedName>
    <definedName name="Z_BE166796_383F_11D2_AC60_0060086A95BB_.wvu.PrintArea" localSheetId="1" hidden="1">'nozares'!$B$1:$M$70</definedName>
    <definedName name="Z_BE166796_383F_11D2_AC60_0060086A95BB_.wvu.Rows" localSheetId="2" hidden="1">'izlietoj'!#REF!,'izlietoj'!#REF!,'izlietoj'!$8:$8,'izlietoj'!$13:$13,'izlietoj'!$15:$15,'izlietoj'!$25:$25,'izlietoj'!$27:$27,'izlietoj'!$37:$37,'izlietoj'!$39:$39,'izlietoj'!$48:$48,'izlietoj'!$50:$50,'izlietoj'!$53:$53,'izlietoj'!$60:$60,'izlietoj'!$62:$63,'izlietoj'!$67:$78,'izlietoj'!#REF!,'izlietoj'!#REF!,'izlietoj'!#REF!,'izlietoj'!#REF!</definedName>
    <definedName name="Z_BE166796_383F_11D2_AC60_0060086A95BB_.wvu.Rows" localSheetId="1" hidden="1">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BFD36F12_E866_11D4_8CD2_00A0C9CE70F9_.wvu.Cols" localSheetId="2" hidden="1">'izlietoj'!$B:$B</definedName>
    <definedName name="Z_BFD36F12_E866_11D4_8CD2_00A0C9CE70F9_.wvu.Cols" localSheetId="1" hidden="1">'nozares'!$B:$B</definedName>
    <definedName name="Z_BFD36F12_E866_11D4_8CD2_00A0C9CE70F9_.wvu.PrintArea" localSheetId="2" hidden="1">'izlietoj'!$B$1:$M$78</definedName>
    <definedName name="Z_BFD36F12_E866_11D4_8CD2_00A0C9CE70F9_.wvu.PrintArea" localSheetId="1" hidden="1">'nozares'!$B$1:$M$70</definedName>
    <definedName name="Z_BFD36F12_E866_11D4_8CD2_00A0C9CE70F9_.wvu.Rows" localSheetId="2" hidden="1">'izlietoj'!#REF!,'izlietoj'!#REF!,'izlietoj'!#REF!,'izlietoj'!$3:$4,'izlietoj'!$9:$9,'izlietoj'!$13:$13,'izlietoj'!$15:$15,'izlietoj'!$25:$25,'izlietoj'!$27:$27,'izlietoj'!$37:$37,'izlietoj'!$39:$39,'izlietoj'!$48:$48,'izlietoj'!$50:$50,'izlietoj'!$53:$53,'izlietoj'!$60:$60,'izlietoj'!$62:$64,'izlietoj'!$67:$78,'izlietoj'!#REF!,'izlietoj'!#REF!,'izlietoj'!#REF!,'izlietoj'!#REF!</definedName>
    <definedName name="Z_BFD36F12_E866_11D4_8CD2_00A0C9CE70F9_.wvu.Rows" localSheetId="1" hidden="1">'nozares'!$3:$4,'nozares'!$9:$9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C80F0C62_E7A0_11D4_8CD2_00A0C9CE70F9_.wvu.Cols" localSheetId="2" hidden="1">'izlietoj'!$A:$A,'izlietoj'!#REF!</definedName>
    <definedName name="Z_C80F0C62_E7A0_11D4_8CD2_00A0C9CE70F9_.wvu.Cols" localSheetId="1" hidden="1">'nozares'!$A:$A,'nozares'!#REF!</definedName>
    <definedName name="Z_C80F0C62_E7A0_11D4_8CD2_00A0C9CE70F9_.wvu.PrintArea" localSheetId="2" hidden="1">'izlietoj'!$B$1:$M$78</definedName>
    <definedName name="Z_C80F0C62_E7A0_11D4_8CD2_00A0C9CE70F9_.wvu.PrintArea" localSheetId="1" hidden="1">'nozares'!$B$1:$M$70</definedName>
    <definedName name="Z_C80F0C62_E7A0_11D4_8CD2_00A0C9CE70F9_.wvu.Rows" localSheetId="2" hidden="1">'izlietoj'!#REF!,'izlietoj'!#REF!,'izlietoj'!#REF!,'izlietoj'!$1:$2,'izlietoj'!$8:$8,'izlietoj'!$13:$13,'izlietoj'!$15:$15,'izlietoj'!$25:$25,'izlietoj'!$27:$27,'izlietoj'!$37:$37,'izlietoj'!$39:$39,'izlietoj'!$48:$48,'izlietoj'!$50:$50,'izlietoj'!$53:$53,'izlietoj'!$60:$60,'izlietoj'!$62:$64,'izlietoj'!$67:$78,'izlietoj'!#REF!,'izlietoj'!#REF!,'izlietoj'!#REF!,'izlietoj'!#REF!</definedName>
    <definedName name="Z_C80F0C62_E7A0_11D4_8CD2_00A0C9CE70F9_.wvu.Rows" localSheetId="1" hidden="1">'nozares'!$1:$2,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D193710B_9996_11D1_8138_008048E4654D_.wvu.Cols" localSheetId="2" hidden="1">'izlietoj'!$A:$A</definedName>
    <definedName name="Z_D193710B_9996_11D1_8138_008048E4654D_.wvu.Cols" localSheetId="1" hidden="1">'nozares'!$A:$A</definedName>
    <definedName name="Z_D193710C_9996_11D1_8138_008048E4654D_.wvu.Cols" localSheetId="2" hidden="1">'izlietoj'!$A:$A</definedName>
    <definedName name="Z_D193710C_9996_11D1_8138_008048E4654D_.wvu.Cols" localSheetId="1" hidden="1">'nozares'!$A:$A</definedName>
    <definedName name="Z_D193710C_9996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D193710C_9996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D193710D_9996_11D1_8138_008048E4654D_.wvu.Cols" localSheetId="2" hidden="1">'izlietoj'!$B:$B</definedName>
    <definedName name="Z_D193710D_9996_11D1_8138_008048E4654D_.wvu.Cols" localSheetId="1" hidden="1">'nozares'!$B:$B</definedName>
    <definedName name="Z_D193710D_9996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D193710D_9996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E35BC390_8D8A_11D1_8138_008048E4654D_.wvu.Cols" localSheetId="2" hidden="1">'izlietoj'!$A:$A</definedName>
    <definedName name="Z_E35BC390_8D8A_11D1_8138_008048E4654D_.wvu.Cols" localSheetId="1" hidden="1">'nozares'!$A:$A</definedName>
    <definedName name="Z_E35BC392_8D8A_11D1_8138_008048E4654D_.wvu.Cols" localSheetId="2" hidden="1">'izlietoj'!$A:$A</definedName>
    <definedName name="Z_E35BC392_8D8A_11D1_8138_008048E4654D_.wvu.Cols" localSheetId="1" hidden="1">'nozares'!$A:$A</definedName>
    <definedName name="Z_E35BC392_8D8A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E35BC392_8D8A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E35BC394_8D8A_11D1_8138_008048E4654D_.wvu.Cols" localSheetId="2" hidden="1">'izlietoj'!$B:$B</definedName>
    <definedName name="Z_E35BC394_8D8A_11D1_8138_008048E4654D_.wvu.Cols" localSheetId="1" hidden="1">'nozares'!$B:$B</definedName>
    <definedName name="Z_E35BC394_8D8A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E35BC394_8D8A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E66DA009_9BCD_11D1_8138_008048E4654D_.wvu.Cols" localSheetId="2" hidden="1">'izlietoj'!$A:$A</definedName>
    <definedName name="Z_E66DA009_9BCD_11D1_8138_008048E4654D_.wvu.Cols" localSheetId="1" hidden="1">'nozares'!$A:$A</definedName>
    <definedName name="Z_E66DA00A_9BCD_11D1_8138_008048E4654D_.wvu.Cols" localSheetId="2" hidden="1">'izlietoj'!$A:$A</definedName>
    <definedName name="Z_E66DA00A_9BCD_11D1_8138_008048E4654D_.wvu.Cols" localSheetId="1" hidden="1">'nozares'!$A:$A</definedName>
    <definedName name="Z_E66DA00A_9BCD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E66DA00A_9BCD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E66DA00B_9BCD_11D1_8138_008048E4654D_.wvu.Cols" localSheetId="2" hidden="1">'izlietoj'!$B:$B</definedName>
    <definedName name="Z_E66DA00B_9BCD_11D1_8138_008048E4654D_.wvu.Cols" localSheetId="1" hidden="1">'nozares'!$B:$B</definedName>
    <definedName name="Z_E66DA00B_9BCD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E66DA00B_9BCD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E66DA055_9BCD_11D1_8138_008048E4654D_.wvu.Cols" localSheetId="2" hidden="1">'izlietoj'!$A:$A</definedName>
    <definedName name="Z_E66DA055_9BCD_11D1_8138_008048E4654D_.wvu.Cols" localSheetId="1" hidden="1">'nozares'!$A:$A</definedName>
    <definedName name="Z_E66DA056_9BCD_11D1_8138_008048E4654D_.wvu.Cols" localSheetId="2" hidden="1">'izlietoj'!$A:$A</definedName>
    <definedName name="Z_E66DA056_9BCD_11D1_8138_008048E4654D_.wvu.Cols" localSheetId="1" hidden="1">'nozares'!$A:$A</definedName>
    <definedName name="Z_E66DA056_9BCD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E66DA056_9BCD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E66DA057_9BCD_11D1_8138_008048E4654D_.wvu.Cols" localSheetId="2" hidden="1">'izlietoj'!$B:$B</definedName>
    <definedName name="Z_E66DA057_9BCD_11D1_8138_008048E4654D_.wvu.Cols" localSheetId="1" hidden="1">'nozares'!$B:$B</definedName>
    <definedName name="Z_E66DA057_9BCD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E66DA057_9BCD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EE073817_ADD8_11D6_8CD2_00A0C9CE70F9_.wvu.Cols" localSheetId="2" hidden="1">'izlietoj'!$A:$A</definedName>
    <definedName name="Z_EE073817_ADD8_11D6_8CD2_00A0C9CE70F9_.wvu.Cols" localSheetId="1" hidden="1">'nozares'!$A:$A</definedName>
    <definedName name="Z_EE073817_ADD8_11D6_8CD2_00A0C9CE70F9_.wvu.PrintArea" localSheetId="2" hidden="1">'izlietoj'!$B$1:$M$78</definedName>
    <definedName name="Z_EE073817_ADD8_11D6_8CD2_00A0C9CE70F9_.wvu.PrintArea" localSheetId="1" hidden="1">'nozares'!$B$1:$M$70</definedName>
    <definedName name="Z_EE073817_ADD8_11D6_8CD2_00A0C9CE70F9_.wvu.Rows" localSheetId="2" hidden="1">'izlietoj'!#REF!,'izlietoj'!#REF!,'izlietoj'!#REF!,'izlietoj'!$1:$2,'izlietoj'!$8:$8,'izlietoj'!$13:$13,'izlietoj'!$15:$15,'izlietoj'!$25:$25,'izlietoj'!$27:$27,'izlietoj'!$37:$37,'izlietoj'!$39:$39,'izlietoj'!$48:$48,'izlietoj'!$50:$50,'izlietoj'!$53:$53,'izlietoj'!$60:$60,'izlietoj'!$62:$64,'izlietoj'!$67:$78,'izlietoj'!#REF!,'izlietoj'!#REF!,'izlietoj'!#REF!,'izlietoj'!#REF!,'izlietoj'!#REF!,'izlietoj'!#REF!,'izlietoj'!#REF!,'izlietoj'!#REF!,'izlietoj'!#REF!,'izlietoj'!#REF!,'izlietoj'!#REF!,'izlietoj'!#REF!</definedName>
    <definedName name="Z_EE073817_ADD8_11D6_8CD2_00A0C9CE70F9_.wvu.Rows" localSheetId="1" hidden="1">'nozares'!$1:$2,'nozares'!$8:$8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EE073818_ADD8_11D6_8CD2_00A0C9CE70F9_.wvu.Cols" localSheetId="2" hidden="1">'izlietoj'!$B:$B</definedName>
    <definedName name="Z_EE073818_ADD8_11D6_8CD2_00A0C9CE70F9_.wvu.Cols" localSheetId="1" hidden="1">'nozares'!$B:$B</definedName>
    <definedName name="Z_EE073818_ADD8_11D6_8CD2_00A0C9CE70F9_.wvu.PrintArea" localSheetId="2" hidden="1">'izlietoj'!$B$1:$M$78</definedName>
    <definedName name="Z_EE073818_ADD8_11D6_8CD2_00A0C9CE70F9_.wvu.PrintArea" localSheetId="1" hidden="1">'nozares'!$B$1:$M$70</definedName>
    <definedName name="Z_EE073818_ADD8_11D6_8CD2_00A0C9CE70F9_.wvu.Rows" localSheetId="2" hidden="1">'izlietoj'!#REF!,'izlietoj'!#REF!,'izlietoj'!#REF!,'izlietoj'!$3:$4,'izlietoj'!$9:$9,'izlietoj'!$13:$13,'izlietoj'!$15:$15,'izlietoj'!$25:$25,'izlietoj'!$27:$27,'izlietoj'!$37:$37,'izlietoj'!$39:$39,'izlietoj'!$48:$48,'izlietoj'!$50:$50,'izlietoj'!$53:$53,'izlietoj'!$60:$60,'izlietoj'!$62:$64,'izlietoj'!$67:$78,'izlietoj'!#REF!,'izlietoj'!#REF!,'izlietoj'!#REF!,'izlietoj'!#REF!,'izlietoj'!#REF!,'izlietoj'!#REF!,'izlietoj'!#REF!,'izlietoj'!#REF!,'izlietoj'!#REF!,'izlietoj'!#REF!,'izlietoj'!#REF!,'izlietoj'!#REF!</definedName>
    <definedName name="Z_EE073818_ADD8_11D6_8CD2_00A0C9CE70F9_.wvu.Rows" localSheetId="1" hidden="1">'nozares'!$3:$4,'nozares'!$9:$9,'nozares'!$58:$66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,'nozares'!#REF!</definedName>
    <definedName name="Z_F8EEBC95_97C2_11D1_8138_008048E4654D_.wvu.Cols" localSheetId="2" hidden="1">'izlietoj'!$A:$A</definedName>
    <definedName name="Z_F8EEBC95_97C2_11D1_8138_008048E4654D_.wvu.Cols" localSheetId="1" hidden="1">'nozares'!$A:$A</definedName>
    <definedName name="Z_F8EEBC96_97C2_11D1_8138_008048E4654D_.wvu.Cols" localSheetId="2" hidden="1">'izlietoj'!$A:$A</definedName>
    <definedName name="Z_F8EEBC96_97C2_11D1_8138_008048E4654D_.wvu.Cols" localSheetId="1" hidden="1">'nozares'!$A:$A</definedName>
    <definedName name="Z_F8EEBC96_97C2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F8EEBC96_97C2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F8EEBC97_97C2_11D1_8138_008048E4654D_.wvu.Cols" localSheetId="2" hidden="1">'izlietoj'!$B:$B</definedName>
    <definedName name="Z_F8EEBC97_97C2_11D1_8138_008048E4654D_.wvu.Cols" localSheetId="1" hidden="1">'nozares'!$B:$B</definedName>
    <definedName name="Z_F8EEBC97_97C2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F8EEBC97_97C2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  <definedName name="Z_F8EEBCCE_97C2_11D1_8138_008048E4654D_.wvu.Cols" localSheetId="2" hidden="1">'izlietoj'!$A:$A</definedName>
    <definedName name="Z_F8EEBCCE_97C2_11D1_8138_008048E4654D_.wvu.Cols" localSheetId="1" hidden="1">'nozares'!$A:$A</definedName>
    <definedName name="Z_F8EEBCCF_97C2_11D1_8138_008048E4654D_.wvu.Cols" localSheetId="2" hidden="1">'izlietoj'!$A:$A</definedName>
    <definedName name="Z_F8EEBCCF_97C2_11D1_8138_008048E4654D_.wvu.Cols" localSheetId="1" hidden="1">'nozares'!$A:$A</definedName>
    <definedName name="Z_F8EEBCCF_97C2_11D1_8138_008048E4654D_.wvu.Rows" localSheetId="2" hidden="1">'izlietoj'!#REF!,'izlietoj'!$8:$8,'izlietoj'!$13:$13,'izlietoj'!$15:$15,'izlietoj'!$25:$25,'izlietoj'!$27:$27,'izlietoj'!$37:$37,'izlietoj'!$39:$39,'izlietoj'!$48:$48,'izlietoj'!$50:$50,'izlietoj'!$60:$60,'izlietoj'!$62:$63,'izlietoj'!$72:$72,'izlietoj'!$74:$76,'izlietoj'!#REF!</definedName>
    <definedName name="Z_F8EEBCCF_97C2_11D1_8138_008048E4654D_.wvu.Rows" localSheetId="1" hidden="1">'nozares'!$8:$8,'nozares'!#REF!,'nozares'!#REF!,'nozares'!#REF!,'nozares'!#REF!,'nozares'!#REF!,'nozares'!#REF!,'nozares'!#REF!,'nozares'!#REF!,'nozares'!#REF!,'nozares'!#REF!,'nozares'!#REF!,'nozares'!#REF!,'nozares'!#REF!,'nozares'!#REF!</definedName>
    <definedName name="Z_F8EEBCD0_97C2_11D1_8138_008048E4654D_.wvu.Cols" localSheetId="2" hidden="1">'izlietoj'!$B:$B</definedName>
    <definedName name="Z_F8EEBCD0_97C2_11D1_8138_008048E4654D_.wvu.Cols" localSheetId="1" hidden="1">'nozares'!$B:$B</definedName>
    <definedName name="Z_F8EEBCD0_97C2_11D1_8138_008048E4654D_.wvu.Rows" localSheetId="2" hidden="1">'izlietoj'!#REF!,'izlietoj'!#REF!,'izlietoj'!$9:$9,'izlietoj'!$13:$13,'izlietoj'!$15:$15,'izlietoj'!$25:$25,'izlietoj'!$27:$27,'izlietoj'!$37:$37,'izlietoj'!$39:$39,'izlietoj'!$48:$48,'izlietoj'!$50:$50,'izlietoj'!$60:$60,'izlietoj'!$62:$63,'izlietoj'!$67:$78,'izlietoj'!#REF!</definedName>
    <definedName name="Z_F8EEBCD0_97C2_11D1_8138_008048E4654D_.wvu.Rows" localSheetId="1" hidden="1">'nozares'!$9:$9,'nozares'!$58:$67,'nozares'!#REF!,'nozares'!#REF!,'nozares'!#REF!,'nozares'!#REF!,'nozares'!#REF!,'nozares'!#REF!,'nozares'!#REF!,'nozares'!#REF!,'nozares'!#REF!,'nozares'!#REF!,'nozares'!#REF!,'nozares'!#REF!,'nozares'!#REF!</definedName>
  </definedNames>
  <calcPr fullCalcOnLoad="1"/>
</workbook>
</file>

<file path=xl/sharedStrings.xml><?xml version="1.0" encoding="utf-8"?>
<sst xmlns="http://schemas.openxmlformats.org/spreadsheetml/2006/main" count="278" uniqueCount="98">
  <si>
    <t xml:space="preserve">                                                  </t>
  </si>
  <si>
    <t>Fakts</t>
  </si>
  <si>
    <t>Prognoze</t>
  </si>
  <si>
    <t>pieaugums faktiskajās cenās , %</t>
  </si>
  <si>
    <t>IKP deflators (gads pret gadu), %</t>
  </si>
  <si>
    <t>PCI (decembris pret decembri), %</t>
  </si>
  <si>
    <t>PCI (gads pret gadu), %</t>
  </si>
  <si>
    <t>pieaugums faktiskajās cenās, %</t>
  </si>
  <si>
    <t>% pret IKP</t>
  </si>
  <si>
    <t>Iekšzemes kopprodukts (IKP), milj. latu</t>
  </si>
  <si>
    <t>pieaugums salīdzināmās cenās, %</t>
  </si>
  <si>
    <t>Tautsaimniecībā nodarbināto mēn. vid. bruto darba samaksa, lati</t>
  </si>
  <si>
    <t>Sabiedriskajā sektorā nodarbināto mēn. vid. bruto darba samaksa, lati</t>
  </si>
  <si>
    <t>Kopbudžeta  ieņēmumi, milj. latu**</t>
  </si>
  <si>
    <t>Kopbudžeta izdevumi, milj. latu**</t>
  </si>
  <si>
    <t>Tīrie aizdevumi , milj. latu</t>
  </si>
  <si>
    <t>Fiskālais deficīts, milj. latu</t>
  </si>
  <si>
    <t xml:space="preserve">  kopbudžeta ieņēmumi</t>
  </si>
  <si>
    <t xml:space="preserve">  kopbudžeta izdevumi</t>
  </si>
  <si>
    <t xml:space="preserve">  tīrie aizdevumi</t>
  </si>
  <si>
    <t xml:space="preserve">  fiskālais deficīts</t>
  </si>
  <si>
    <t>Ārējais parāds, milj. latu</t>
  </si>
  <si>
    <t>Iekšējais parāds, milj. latu</t>
  </si>
  <si>
    <t>Kopējais valdības parāds, milj. latu</t>
  </si>
  <si>
    <t xml:space="preserve">  ārējais parāds</t>
  </si>
  <si>
    <t xml:space="preserve">  iekšējais parāds</t>
  </si>
  <si>
    <t xml:space="preserve">  kopējais parāds</t>
  </si>
  <si>
    <t>Preču un pakalpojumu eksports, milj. latu</t>
  </si>
  <si>
    <t>Preču un pakalpojumu imports, milj. latu</t>
  </si>
  <si>
    <t>Lata kurss (perioda vidējais)    pret ASV dolāru</t>
  </si>
  <si>
    <t>Maksājumu bilances   tekošais konts,   milj. latu</t>
  </si>
  <si>
    <t xml:space="preserve">     tekošais konts, % no IKP</t>
  </si>
  <si>
    <t xml:space="preserve">Galvenie makroekonomiskie rādītāji </t>
  </si>
  <si>
    <t>Nodarbinātība, tūkst. Iedzīvotāju (atbilstoši darbaspēka apsekojumiem)</t>
  </si>
  <si>
    <t>Bezdarba līmenis (gada vidējais), % no ekon. aktīviem iedzīv. *</t>
  </si>
  <si>
    <r>
      <t>*</t>
    </r>
    <r>
      <rPr>
        <sz val="10"/>
        <rFont val="Garamond"/>
        <family val="1"/>
      </rPr>
      <t xml:space="preserve"> No 2002.gada bezdarba līmenis aprēķināts, izmantojot darbaspēka apsekojuma iegūto ekonomiski aktīvo iedzīvotāju skaitu vecumā no 15 gadiem līdz pensijas vecumam (dati līdz 2001.gadam nav salīdzināmi ar datiem pēc 2001.gada)</t>
    </r>
  </si>
  <si>
    <t>Prognoze 20.08.2003 Bāzes scenārijs</t>
  </si>
  <si>
    <t>IKP sadalījumā pa nozarēm</t>
  </si>
  <si>
    <t>GDP by Sector</t>
  </si>
  <si>
    <t>Forecast 20.08.2003 Basis scenario</t>
  </si>
  <si>
    <t>FAKTISKAJĀS CENĀS, milj. latu</t>
  </si>
  <si>
    <t>AT CURRENT PRICES, mln LVL</t>
  </si>
  <si>
    <t>forecast</t>
  </si>
  <si>
    <t>IKP</t>
  </si>
  <si>
    <t>GDP</t>
  </si>
  <si>
    <t>Lauksaimn., medn., mežs. un zvejn.</t>
  </si>
  <si>
    <t>Agriculture, hunting, forestry, fishing</t>
  </si>
  <si>
    <t>Rūpniecība</t>
  </si>
  <si>
    <t>Industry</t>
  </si>
  <si>
    <t>Elektroenerģija, gāze un ūdens apg.</t>
  </si>
  <si>
    <t>Electricity, gas, water supply</t>
  </si>
  <si>
    <t>Celtniecība</t>
  </si>
  <si>
    <t>Construction</t>
  </si>
  <si>
    <t>Sabiedriskie pakalpojumi**</t>
  </si>
  <si>
    <t>Public services</t>
  </si>
  <si>
    <t>Privātie pakalpojumi</t>
  </si>
  <si>
    <t>Private services</t>
  </si>
  <si>
    <t>2000. GADA CENĀS, milj. latu</t>
  </si>
  <si>
    <t>AT 2000 PRICES, mln LVL</t>
  </si>
  <si>
    <t>PIEAUGUMA TEMPI FAKTISKAJĀS CENĀS, % pret iepriekšējo periodu</t>
  </si>
  <si>
    <t xml:space="preserve">GROWTH RATES AT CURRENT PRICES, % of previous year </t>
  </si>
  <si>
    <t>PIEAUGUMA TEMPI 2000. GADA CENĀS, % pret iepriekšējo periodu</t>
  </si>
  <si>
    <t xml:space="preserve">GROWTH RATES AT 2000 PRICES, % of previous year </t>
  </si>
  <si>
    <t>IKP STRUKTŪRA FAKTISKAJĀS CENĀS, %</t>
  </si>
  <si>
    <t>STRUCTURE OF GDP AT CURRENT PRICES, %</t>
  </si>
  <si>
    <t>IKP STRUKT?RA SAL?DZIN?M?S CEN?S, %</t>
  </si>
  <si>
    <t>STRUCTURE OF GDP AT 1993 PRICES, %</t>
  </si>
  <si>
    <t>*  product taxes in GDP by sector have been divided proportionally among the sectors</t>
  </si>
  <si>
    <t xml:space="preserve">** Public Services fully include public administration and defense, compulsory social insurance, education, health care and social welfare. </t>
  </si>
  <si>
    <t>Other services are included in private services.</t>
  </si>
  <si>
    <t>IKP izlietojums</t>
  </si>
  <si>
    <t>GDP by Expenditure</t>
  </si>
  <si>
    <t>prognoze</t>
  </si>
  <si>
    <t xml:space="preserve">Sabiedriskais patēriņš </t>
  </si>
  <si>
    <t>Public consumption</t>
  </si>
  <si>
    <t>Privātais patēriņš</t>
  </si>
  <si>
    <t>Private consumption</t>
  </si>
  <si>
    <t>Kopējā kapitāla veidošana</t>
  </si>
  <si>
    <t>Gross capital formation</t>
  </si>
  <si>
    <t>Kopējā pamatkapitāla veidošana</t>
  </si>
  <si>
    <t>Gross fixed capital formation</t>
  </si>
  <si>
    <t>Krājumu izmaiņas</t>
  </si>
  <si>
    <t>Changes in inventories</t>
  </si>
  <si>
    <t>Preču un pakalpojumu eksports</t>
  </si>
  <si>
    <t>Exports of goods and services</t>
  </si>
  <si>
    <t>Preču un pakalpojumu imports</t>
  </si>
  <si>
    <t>Imports of goods and services</t>
  </si>
  <si>
    <t>Apgrozāmo līdzekļu izmaiņas un statistiskā novirze</t>
  </si>
  <si>
    <t>Changes in operating resources and statistical discrepancy</t>
  </si>
  <si>
    <t>AT 2000 PRICES, mln LVL *</t>
  </si>
  <si>
    <t>Apgroz?mo l?dzek?u izmai?as un statistisk? novirze</t>
  </si>
  <si>
    <t>Preču un pakalpojumu eksports mīnus preču un pakalpojumu imports</t>
  </si>
  <si>
    <t>Exports of goods and services minus imports of goods and services</t>
  </si>
  <si>
    <t>IKP STRUKT?RA SAL?DZIN?M?S CEN?S</t>
  </si>
  <si>
    <t>Pre?u un pakalpojumu eksports m?nus imports</t>
  </si>
  <si>
    <r>
      <t xml:space="preserve">* </t>
    </r>
    <r>
      <rPr>
        <b/>
        <sz val="10"/>
        <rFont val="RimHelvetica"/>
        <family val="0"/>
      </rPr>
      <t>produktu nodokļi</t>
    </r>
    <r>
      <rPr>
        <sz val="10"/>
        <rFont val="RimHelvetica"/>
        <family val="0"/>
      </rPr>
      <t xml:space="preserve"> (mīnus subsīdijas) ir sadalīti proporcionāli starp sektoriem</t>
    </r>
  </si>
  <si>
    <r>
      <t xml:space="preserve">** </t>
    </r>
    <r>
      <rPr>
        <b/>
        <sz val="10"/>
        <rFont val="RimHelvetica"/>
        <family val="0"/>
      </rPr>
      <t>sabiedriskie pakalpojumi</t>
    </r>
    <r>
      <rPr>
        <sz val="10"/>
        <rFont val="RimHelvetica"/>
        <family val="0"/>
      </rPr>
      <t xml:space="preserve"> pilnībā iekļauj nozares: valsts pārvalde un aizsardzība, obligātā sociālā apdrošināšana, izglītība, veselības aizsardzība un </t>
    </r>
  </si>
  <si>
    <r>
      <t xml:space="preserve">     sociālā aprūpe. Citi pakalpojumi iekļauti </t>
    </r>
    <r>
      <rPr>
        <b/>
        <sz val="10"/>
        <rFont val="RimHelvetica"/>
        <family val="0"/>
      </rPr>
      <t>privātajos pakalpojumos</t>
    </r>
    <r>
      <rPr>
        <sz val="10"/>
        <rFont val="RimHelvetica"/>
        <family val="0"/>
      </rPr>
      <t>.</t>
    </r>
  </si>
</sst>
</file>

<file path=xl/styles.xml><?xml version="1.0" encoding="utf-8"?>
<styleSheet xmlns="http://schemas.openxmlformats.org/spreadsheetml/2006/main">
  <numFmts count="6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Ls&quot;#,##0_);\(&quot;Ls&quot;#,##0\)"/>
    <numFmt numFmtId="187" formatCode="&quot;Ls&quot;#,##0_);[Red]\(&quot;Ls&quot;#,##0\)"/>
    <numFmt numFmtId="188" formatCode="&quot;Ls&quot;#,##0.00_);\(&quot;Ls&quot;#,##0.00\)"/>
    <numFmt numFmtId="189" formatCode="&quot;Ls&quot;#,##0.00_);[Red]\(&quot;Ls&quot;#,##0.00\)"/>
    <numFmt numFmtId="190" formatCode="_(&quot;Ls&quot;* #,##0_);_(&quot;Ls&quot;* \(#,##0\);_(&quot;Ls&quot;* &quot;-&quot;_);_(@_)"/>
    <numFmt numFmtId="191" formatCode="_(&quot;Ls&quot;* #,##0.00_);_(&quot;Ls&quot;* \(#,##0.00\);_(&quot;Ls&quot;* &quot;-&quot;??_);_(@_)"/>
    <numFmt numFmtId="192" formatCode="0.00000"/>
    <numFmt numFmtId="193" formatCode="0.0000"/>
    <numFmt numFmtId="194" formatCode="0.000"/>
    <numFmt numFmtId="195" formatCode="0.0%"/>
    <numFmt numFmtId="196" formatCode="0.0"/>
    <numFmt numFmtId="197" formatCode="0.000000"/>
    <numFmt numFmtId="198" formatCode="0.0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0.000%"/>
    <numFmt numFmtId="205" formatCode="_-* #,##0.0_-;\-* #,##0.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_-* #,##0_-;\-* #,##0_-;_-* &quot;-&quot;??_-;_-@_-"/>
    <numFmt numFmtId="209" formatCode="#,##0.000"/>
    <numFmt numFmtId="210" formatCode="#,##0.0_ ;\-#,##0.0\ "/>
    <numFmt numFmtId="211" formatCode="0.0000%"/>
    <numFmt numFmtId="212" formatCode="0.00000%"/>
    <numFmt numFmtId="213" formatCode="0.000000%"/>
    <numFmt numFmtId="214" formatCode="#,##0.00_ ;\-#,##0.00\ "/>
    <numFmt numFmtId="215" formatCode="#,##0.0"/>
    <numFmt numFmtId="216" formatCode="_-* #,##0.000\ _L_s_-;\-* #,##0.000\ _L_s_-;_-* &quot;-&quot;???\ _L_s_-;_-@_-"/>
  </numFmts>
  <fonts count="36">
    <font>
      <sz val="10"/>
      <name val="BaltTimesRoman"/>
      <family val="0"/>
    </font>
    <font>
      <b/>
      <sz val="10"/>
      <name val="BaltTimesRoman"/>
      <family val="0"/>
    </font>
    <font>
      <i/>
      <sz val="10"/>
      <name val="BaltTimesRoman"/>
      <family val="0"/>
    </font>
    <font>
      <b/>
      <i/>
      <sz val="10"/>
      <name val="BaltTimesRoman"/>
      <family val="0"/>
    </font>
    <font>
      <sz val="10"/>
      <name val="BaltGaramond"/>
      <family val="2"/>
    </font>
    <font>
      <sz val="11"/>
      <name val="BaltGaramond"/>
      <family val="2"/>
    </font>
    <font>
      <sz val="10"/>
      <name val="Garamond"/>
      <family val="1"/>
    </font>
    <font>
      <sz val="11"/>
      <name val="Garamond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20"/>
      <name val="Arial"/>
      <family val="2"/>
    </font>
    <font>
      <i/>
      <sz val="10"/>
      <color indexed="10"/>
      <name val="BaltTimesRoman"/>
      <family val="2"/>
    </font>
    <font>
      <sz val="10"/>
      <color indexed="8"/>
      <name val="BaltTimesRoman"/>
      <family val="2"/>
    </font>
    <font>
      <sz val="10"/>
      <color indexed="12"/>
      <name val="BaltTimesRoman"/>
      <family val="2"/>
    </font>
    <font>
      <sz val="10"/>
      <color indexed="10"/>
      <name val="BaltTimesRoman"/>
      <family val="2"/>
    </font>
    <font>
      <sz val="10"/>
      <color indexed="8"/>
      <name val="RimHelvetica"/>
      <family val="0"/>
    </font>
    <font>
      <b/>
      <sz val="16"/>
      <name val="RimHelvetica"/>
      <family val="0"/>
    </font>
    <font>
      <sz val="10"/>
      <color indexed="8"/>
      <name val="Arial"/>
      <family val="2"/>
    </font>
    <font>
      <i/>
      <sz val="14"/>
      <name val="RimHelvetica"/>
      <family val="0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RimHelvetica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RimHelvetica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12"/>
      <name val="RimHelvetica"/>
      <family val="0"/>
    </font>
    <font>
      <i/>
      <sz val="10"/>
      <color indexed="8"/>
      <name val="Arial"/>
      <family val="2"/>
    </font>
    <font>
      <b/>
      <sz val="10"/>
      <name val="RimHelvetica"/>
      <family val="0"/>
    </font>
    <font>
      <sz val="10"/>
      <name val="RimHelvetica"/>
      <family val="0"/>
    </font>
    <font>
      <sz val="16"/>
      <color indexed="8"/>
      <name val="Arial"/>
      <family val="2"/>
    </font>
    <font>
      <sz val="14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2" borderId="0">
      <alignment/>
      <protection/>
    </xf>
    <xf numFmtId="0" fontId="2" fillId="3" borderId="0">
      <alignment/>
      <protection/>
    </xf>
    <xf numFmtId="10" fontId="1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1">
      <alignment/>
      <protection/>
    </xf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Continuous"/>
    </xf>
    <xf numFmtId="196" fontId="7" fillId="0" borderId="2" xfId="0" applyNumberFormat="1" applyFont="1" applyBorder="1" applyAlignment="1">
      <alignment/>
    </xf>
    <xf numFmtId="196" fontId="7" fillId="0" borderId="3" xfId="0" applyNumberFormat="1" applyFont="1" applyBorder="1" applyAlignment="1">
      <alignment/>
    </xf>
    <xf numFmtId="194" fontId="7" fillId="0" borderId="2" xfId="0" applyNumberFormat="1" applyFont="1" applyBorder="1" applyAlignment="1">
      <alignment/>
    </xf>
    <xf numFmtId="194" fontId="7" fillId="0" borderId="3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196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justify" vertical="justify"/>
    </xf>
    <xf numFmtId="0" fontId="7" fillId="0" borderId="0" xfId="0" applyFont="1" applyFill="1" applyAlignment="1">
      <alignment/>
    </xf>
    <xf numFmtId="0" fontId="16" fillId="0" borderId="0" xfId="24" applyFont="1" applyFill="1">
      <alignment/>
      <protection/>
    </xf>
    <xf numFmtId="0" fontId="17" fillId="0" borderId="0" xfId="24" applyFont="1" applyFill="1" applyAlignment="1">
      <alignment horizontal="center"/>
      <protection/>
    </xf>
    <xf numFmtId="0" fontId="18" fillId="0" borderId="0" xfId="24" applyFont="1" applyFill="1" applyBorder="1">
      <alignment/>
      <protection/>
    </xf>
    <xf numFmtId="0" fontId="19" fillId="0" borderId="0" xfId="24" applyFont="1" applyFill="1" applyAlignment="1">
      <alignment horizontal="center"/>
      <protection/>
    </xf>
    <xf numFmtId="0" fontId="18" fillId="0" borderId="0" xfId="24" applyFont="1" applyFill="1">
      <alignment/>
      <protection/>
    </xf>
    <xf numFmtId="0" fontId="21" fillId="0" borderId="0" xfId="24" applyFont="1" applyFill="1" applyAlignment="1">
      <alignment horizontal="centerContinuous"/>
      <protection/>
    </xf>
    <xf numFmtId="0" fontId="18" fillId="0" borderId="0" xfId="24" applyFont="1" applyFill="1" applyAlignment="1">
      <alignment horizontal="centerContinuous"/>
      <protection/>
    </xf>
    <xf numFmtId="0" fontId="22" fillId="0" borderId="0" xfId="24" applyFont="1" applyFill="1">
      <alignment/>
      <protection/>
    </xf>
    <xf numFmtId="0" fontId="23" fillId="0" borderId="0" xfId="24" applyFont="1" applyFill="1" applyBorder="1">
      <alignment/>
      <protection/>
    </xf>
    <xf numFmtId="0" fontId="16" fillId="0" borderId="3" xfId="24" applyFont="1" applyFill="1" applyBorder="1">
      <alignment/>
      <protection/>
    </xf>
    <xf numFmtId="0" fontId="18" fillId="0" borderId="3" xfId="24" applyFont="1" applyFill="1" applyBorder="1">
      <alignment/>
      <protection/>
    </xf>
    <xf numFmtId="0" fontId="24" fillId="0" borderId="2" xfId="24" applyFont="1" applyFill="1" applyBorder="1" applyAlignment="1">
      <alignment horizontal="center"/>
      <protection/>
    </xf>
    <xf numFmtId="0" fontId="24" fillId="0" borderId="4" xfId="24" applyFont="1" applyFill="1" applyBorder="1" applyAlignment="1">
      <alignment horizontal="center"/>
      <protection/>
    </xf>
    <xf numFmtId="0" fontId="25" fillId="0" borderId="5" xfId="24" applyFont="1" applyFill="1" applyBorder="1">
      <alignment/>
      <protection/>
    </xf>
    <xf numFmtId="0" fontId="18" fillId="0" borderId="6" xfId="24" applyFont="1" applyFill="1" applyBorder="1">
      <alignment/>
      <protection/>
    </xf>
    <xf numFmtId="0" fontId="18" fillId="0" borderId="7" xfId="24" applyFont="1" applyFill="1" applyBorder="1">
      <alignment/>
      <protection/>
    </xf>
    <xf numFmtId="0" fontId="10" fillId="0" borderId="7" xfId="24" applyFont="1" applyFill="1" applyBorder="1" applyAlignment="1">
      <alignment horizontal="centerContinuous"/>
      <protection/>
    </xf>
    <xf numFmtId="0" fontId="10" fillId="0" borderId="8" xfId="24" applyFont="1" applyFill="1" applyBorder="1" applyAlignment="1">
      <alignment horizontal="centerContinuous"/>
      <protection/>
    </xf>
    <xf numFmtId="0" fontId="26" fillId="0" borderId="8" xfId="24" applyFont="1" applyFill="1" applyBorder="1" applyAlignment="1">
      <alignment horizontal="centerContinuous"/>
      <protection/>
    </xf>
    <xf numFmtId="0" fontId="26" fillId="0" borderId="9" xfId="24" applyFont="1" applyFill="1" applyBorder="1" applyAlignment="1">
      <alignment horizontal="centerContinuous"/>
      <protection/>
    </xf>
    <xf numFmtId="0" fontId="26" fillId="0" borderId="2" xfId="24" applyFont="1" applyFill="1" applyBorder="1" applyAlignment="1">
      <alignment horizontal="centerContinuous"/>
      <protection/>
    </xf>
    <xf numFmtId="0" fontId="27" fillId="0" borderId="3" xfId="24" applyFont="1" applyFill="1" applyBorder="1" applyAlignment="1">
      <alignment horizontal="centerContinuous"/>
      <protection/>
    </xf>
    <xf numFmtId="0" fontId="27" fillId="0" borderId="1" xfId="24" applyFont="1" applyFill="1" applyBorder="1" applyAlignment="1">
      <alignment horizontal="centerContinuous"/>
      <protection/>
    </xf>
    <xf numFmtId="0" fontId="27" fillId="0" borderId="10" xfId="24" applyFont="1" applyFill="1" applyBorder="1" applyAlignment="1">
      <alignment horizontal="centerContinuous"/>
      <protection/>
    </xf>
    <xf numFmtId="0" fontId="28" fillId="0" borderId="5" xfId="24" applyFont="1" applyFill="1" applyBorder="1">
      <alignment/>
      <protection/>
    </xf>
    <xf numFmtId="0" fontId="29" fillId="0" borderId="6" xfId="24" applyFont="1" applyFill="1" applyBorder="1" applyAlignment="1">
      <alignment horizontal="center"/>
      <protection/>
    </xf>
    <xf numFmtId="0" fontId="29" fillId="0" borderId="11" xfId="24" applyFont="1" applyFill="1" applyBorder="1" applyAlignment="1">
      <alignment horizontal="center"/>
      <protection/>
    </xf>
    <xf numFmtId="0" fontId="29" fillId="0" borderId="4" xfId="24" applyFont="1" applyFill="1" applyBorder="1" applyAlignment="1">
      <alignment horizontal="centerContinuous"/>
      <protection/>
    </xf>
    <xf numFmtId="0" fontId="29" fillId="0" borderId="0" xfId="24" applyFont="1" applyFill="1" applyBorder="1">
      <alignment/>
      <protection/>
    </xf>
    <xf numFmtId="0" fontId="29" fillId="0" borderId="7" xfId="24" applyFont="1" applyFill="1" applyBorder="1" applyAlignment="1">
      <alignment horizontal="centerContinuous"/>
      <protection/>
    </xf>
    <xf numFmtId="0" fontId="29" fillId="0" borderId="8" xfId="24" applyFont="1" applyFill="1" applyBorder="1" applyAlignment="1">
      <alignment horizontal="centerContinuous"/>
      <protection/>
    </xf>
    <xf numFmtId="196" fontId="25" fillId="0" borderId="3" xfId="24" applyNumberFormat="1" applyFont="1" applyFill="1" applyBorder="1">
      <alignment/>
      <protection/>
    </xf>
    <xf numFmtId="196" fontId="24" fillId="0" borderId="2" xfId="24" applyNumberFormat="1" applyFont="1" applyFill="1" applyBorder="1">
      <alignment/>
      <protection/>
    </xf>
    <xf numFmtId="196" fontId="24" fillId="0" borderId="3" xfId="24" applyNumberFormat="1" applyFont="1" applyFill="1" applyBorder="1">
      <alignment/>
      <protection/>
    </xf>
    <xf numFmtId="196" fontId="25" fillId="0" borderId="5" xfId="24" applyNumberFormat="1" applyFont="1" applyFill="1" applyBorder="1">
      <alignment/>
      <protection/>
    </xf>
    <xf numFmtId="196" fontId="24" fillId="0" borderId="7" xfId="24" applyNumberFormat="1" applyFont="1" applyFill="1" applyBorder="1">
      <alignment/>
      <protection/>
    </xf>
    <xf numFmtId="196" fontId="24" fillId="0" borderId="5" xfId="24" applyNumberFormat="1" applyFont="1" applyFill="1" applyBorder="1">
      <alignment/>
      <protection/>
    </xf>
    <xf numFmtId="196" fontId="18" fillId="0" borderId="0" xfId="24" applyNumberFormat="1" applyFont="1" applyFill="1" applyBorder="1">
      <alignment/>
      <protection/>
    </xf>
    <xf numFmtId="196" fontId="25" fillId="0" borderId="9" xfId="24" applyNumberFormat="1" applyFont="1" applyFill="1" applyBorder="1">
      <alignment/>
      <protection/>
    </xf>
    <xf numFmtId="196" fontId="24" fillId="0" borderId="8" xfId="24" applyNumberFormat="1" applyFont="1" applyFill="1" applyBorder="1">
      <alignment/>
      <protection/>
    </xf>
    <xf numFmtId="196" fontId="24" fillId="0" borderId="9" xfId="24" applyNumberFormat="1" applyFont="1" applyFill="1" applyBorder="1">
      <alignment/>
      <protection/>
    </xf>
    <xf numFmtId="0" fontId="25" fillId="0" borderId="0" xfId="24" applyFont="1" applyFill="1" applyBorder="1">
      <alignment/>
      <protection/>
    </xf>
    <xf numFmtId="0" fontId="24" fillId="0" borderId="0" xfId="24" applyFont="1" applyFill="1" applyBorder="1">
      <alignment/>
      <protection/>
    </xf>
    <xf numFmtId="0" fontId="22" fillId="0" borderId="0" xfId="24" applyFont="1" applyFill="1" applyBorder="1" applyAlignment="1">
      <alignment/>
      <protection/>
    </xf>
    <xf numFmtId="0" fontId="23" fillId="0" borderId="0" xfId="24" applyFont="1" applyFill="1" applyBorder="1" applyAlignment="1">
      <alignment/>
      <protection/>
    </xf>
    <xf numFmtId="0" fontId="24" fillId="0" borderId="0" xfId="24" applyFont="1" applyFill="1" applyBorder="1" applyAlignment="1">
      <alignment/>
      <protection/>
    </xf>
    <xf numFmtId="192" fontId="18" fillId="0" borderId="0" xfId="24" applyNumberFormat="1" applyFont="1" applyFill="1" applyBorder="1">
      <alignment/>
      <protection/>
    </xf>
    <xf numFmtId="194" fontId="18" fillId="0" borderId="0" xfId="24" applyNumberFormat="1" applyFont="1" applyFill="1" applyBorder="1">
      <alignment/>
      <protection/>
    </xf>
    <xf numFmtId="196" fontId="24" fillId="0" borderId="0" xfId="24" applyNumberFormat="1" applyFont="1" applyFill="1" applyBorder="1">
      <alignment/>
      <protection/>
    </xf>
    <xf numFmtId="193" fontId="24" fillId="0" borderId="0" xfId="24" applyNumberFormat="1" applyFont="1" applyFill="1" applyBorder="1" applyAlignment="1">
      <alignment/>
      <protection/>
    </xf>
    <xf numFmtId="196" fontId="24" fillId="0" borderId="12" xfId="24" applyNumberFormat="1" applyFont="1" applyFill="1" applyBorder="1">
      <alignment/>
      <protection/>
    </xf>
    <xf numFmtId="196" fontId="24" fillId="0" borderId="4" xfId="24" applyNumberFormat="1" applyFont="1" applyFill="1" applyBorder="1">
      <alignment/>
      <protection/>
    </xf>
    <xf numFmtId="196" fontId="24" fillId="0" borderId="11" xfId="24" applyNumberFormat="1" applyFont="1" applyFill="1" applyBorder="1">
      <alignment/>
      <protection/>
    </xf>
    <xf numFmtId="196" fontId="24" fillId="0" borderId="12" xfId="18" applyNumberFormat="1" applyFont="1" applyFill="1" applyBorder="1" applyAlignment="1">
      <alignment horizontal="right"/>
    </xf>
    <xf numFmtId="1" fontId="25" fillId="0" borderId="3" xfId="24" applyNumberFormat="1" applyFont="1" applyFill="1" applyBorder="1">
      <alignment/>
      <protection/>
    </xf>
    <xf numFmtId="1" fontId="25" fillId="0" borderId="5" xfId="24" applyNumberFormat="1" applyFont="1" applyFill="1" applyBorder="1">
      <alignment/>
      <protection/>
    </xf>
    <xf numFmtId="1" fontId="25" fillId="0" borderId="9" xfId="24" applyNumberFormat="1" applyFont="1" applyFill="1" applyBorder="1">
      <alignment/>
      <protection/>
    </xf>
    <xf numFmtId="196" fontId="25" fillId="0" borderId="1" xfId="24" applyNumberFormat="1" applyFont="1" applyFill="1" applyBorder="1">
      <alignment/>
      <protection/>
    </xf>
    <xf numFmtId="196" fontId="25" fillId="0" borderId="0" xfId="24" applyNumberFormat="1" applyFont="1" applyFill="1" applyBorder="1">
      <alignment/>
      <protection/>
    </xf>
    <xf numFmtId="196" fontId="25" fillId="0" borderId="6" xfId="24" applyNumberFormat="1" applyFont="1" applyFill="1" applyBorder="1">
      <alignment/>
      <protection/>
    </xf>
    <xf numFmtId="0" fontId="31" fillId="0" borderId="0" xfId="24" applyFont="1" applyFill="1">
      <alignment/>
      <protection/>
    </xf>
    <xf numFmtId="196" fontId="18" fillId="0" borderId="0" xfId="24" applyNumberFormat="1" applyFont="1" applyFill="1">
      <alignment/>
      <protection/>
    </xf>
    <xf numFmtId="0" fontId="31" fillId="0" borderId="0" xfId="24" applyFont="1" applyFill="1" applyAlignment="1">
      <alignment/>
      <protection/>
    </xf>
    <xf numFmtId="0" fontId="18" fillId="0" borderId="0" xfId="24" applyFont="1" applyFill="1" applyAlignment="1">
      <alignment/>
      <protection/>
    </xf>
    <xf numFmtId="0" fontId="13" fillId="0" borderId="0" xfId="24" applyFill="1">
      <alignment/>
      <protection/>
    </xf>
    <xf numFmtId="0" fontId="32" fillId="0" borderId="0" xfId="24" applyFont="1" applyFill="1" applyBorder="1">
      <alignment/>
      <protection/>
    </xf>
    <xf numFmtId="0" fontId="33" fillId="0" borderId="0" xfId="24" applyFont="1" applyFill="1" applyBorder="1">
      <alignment/>
      <protection/>
    </xf>
    <xf numFmtId="0" fontId="28" fillId="0" borderId="0" xfId="24" applyFont="1" applyFill="1" applyAlignment="1">
      <alignment horizontal="centerContinuous"/>
      <protection/>
    </xf>
    <xf numFmtId="0" fontId="34" fillId="0" borderId="0" xfId="24" applyFont="1" applyFill="1" applyAlignment="1">
      <alignment horizontal="centerContinuous"/>
      <protection/>
    </xf>
    <xf numFmtId="0" fontId="35" fillId="0" borderId="0" xfId="24" applyFont="1" applyFill="1" applyAlignment="1">
      <alignment horizontal="centerContinuous"/>
      <protection/>
    </xf>
    <xf numFmtId="0" fontId="35" fillId="0" borderId="0" xfId="24" applyFont="1" applyFill="1" applyBorder="1">
      <alignment/>
      <protection/>
    </xf>
    <xf numFmtId="2" fontId="27" fillId="0" borderId="3" xfId="24" applyNumberFormat="1" applyFont="1" applyFill="1" applyBorder="1" applyAlignment="1">
      <alignment horizontal="centerContinuous"/>
      <protection/>
    </xf>
    <xf numFmtId="2" fontId="13" fillId="0" borderId="1" xfId="24" applyNumberFormat="1" applyBorder="1" applyAlignment="1">
      <alignment horizontal="centerContinuous"/>
      <protection/>
    </xf>
    <xf numFmtId="2" fontId="13" fillId="0" borderId="10" xfId="24" applyNumberFormat="1" applyBorder="1" applyAlignment="1">
      <alignment horizontal="centerContinuous"/>
      <protection/>
    </xf>
    <xf numFmtId="2" fontId="18" fillId="0" borderId="10" xfId="24" applyNumberFormat="1" applyFont="1" applyFill="1" applyBorder="1" applyAlignment="1">
      <alignment horizontal="centerContinuous"/>
      <protection/>
    </xf>
    <xf numFmtId="0" fontId="29" fillId="0" borderId="6" xfId="24" applyFont="1" applyFill="1" applyBorder="1">
      <alignment/>
      <protection/>
    </xf>
    <xf numFmtId="0" fontId="29" fillId="0" borderId="2" xfId="24" applyFont="1" applyFill="1" applyBorder="1" applyAlignment="1">
      <alignment horizontal="centerContinuous"/>
      <protection/>
    </xf>
    <xf numFmtId="0" fontId="25" fillId="0" borderId="2" xfId="24" applyFont="1" applyFill="1" applyBorder="1" applyAlignment="1">
      <alignment/>
      <protection/>
    </xf>
    <xf numFmtId="196" fontId="24" fillId="0" borderId="2" xfId="24" applyNumberFormat="1" applyFont="1" applyFill="1" applyBorder="1" applyAlignment="1">
      <alignment/>
      <protection/>
    </xf>
    <xf numFmtId="196" fontId="24" fillId="0" borderId="10" xfId="24" applyNumberFormat="1" applyFont="1" applyFill="1" applyBorder="1">
      <alignment/>
      <protection/>
    </xf>
    <xf numFmtId="0" fontId="25" fillId="0" borderId="7" xfId="24" applyFont="1" applyFill="1" applyBorder="1" applyAlignment="1">
      <alignment/>
      <protection/>
    </xf>
    <xf numFmtId="196" fontId="24" fillId="0" borderId="7" xfId="24" applyNumberFormat="1" applyFont="1" applyFill="1" applyBorder="1" applyAlignment="1">
      <alignment/>
      <protection/>
    </xf>
    <xf numFmtId="0" fontId="25" fillId="0" borderId="8" xfId="24" applyFont="1" applyFill="1" applyBorder="1" applyAlignment="1">
      <alignment wrapText="1"/>
      <protection/>
    </xf>
    <xf numFmtId="196" fontId="24" fillId="0" borderId="8" xfId="24" applyNumberFormat="1" applyFont="1" applyFill="1" applyBorder="1" applyAlignment="1">
      <alignment wrapText="1"/>
      <protection/>
    </xf>
    <xf numFmtId="0" fontId="25" fillId="0" borderId="0" xfId="24" applyFont="1" applyFill="1">
      <alignment/>
      <protection/>
    </xf>
    <xf numFmtId="0" fontId="24" fillId="0" borderId="0" xfId="24" applyFont="1" applyFill="1">
      <alignment/>
      <protection/>
    </xf>
    <xf numFmtId="2" fontId="24" fillId="0" borderId="0" xfId="24" applyNumberFormat="1" applyFont="1" applyFill="1">
      <alignment/>
      <protection/>
    </xf>
    <xf numFmtId="0" fontId="24" fillId="0" borderId="0" xfId="24" applyFont="1" applyFill="1" applyAlignment="1">
      <alignment/>
      <protection/>
    </xf>
    <xf numFmtId="2" fontId="24" fillId="0" borderId="0" xfId="24" applyNumberFormat="1" applyFont="1" applyFill="1" applyAlignment="1">
      <alignment/>
      <protection/>
    </xf>
    <xf numFmtId="196" fontId="24" fillId="0" borderId="0" xfId="24" applyNumberFormat="1" applyFont="1" applyFill="1">
      <alignment/>
      <protection/>
    </xf>
    <xf numFmtId="0" fontId="25" fillId="0" borderId="3" xfId="24" applyFont="1" applyFill="1" applyBorder="1" applyAlignment="1">
      <alignment/>
      <protection/>
    </xf>
    <xf numFmtId="0" fontId="24" fillId="0" borderId="2" xfId="24" applyFont="1" applyFill="1" applyBorder="1" applyAlignment="1">
      <alignment/>
      <protection/>
    </xf>
    <xf numFmtId="0" fontId="25" fillId="0" borderId="5" xfId="24" applyFont="1" applyFill="1" applyBorder="1" applyAlignment="1">
      <alignment/>
      <protection/>
    </xf>
    <xf numFmtId="0" fontId="24" fillId="0" borderId="7" xfId="24" applyFont="1" applyFill="1" applyBorder="1" applyAlignment="1">
      <alignment/>
      <protection/>
    </xf>
    <xf numFmtId="196" fontId="24" fillId="0" borderId="8" xfId="24" applyNumberFormat="1" applyFont="1" applyFill="1" applyBorder="1" applyAlignment="1">
      <alignment/>
      <protection/>
    </xf>
    <xf numFmtId="0" fontId="18" fillId="0" borderId="0" xfId="24" applyFont="1" applyFill="1" applyBorder="1" applyAlignment="1">
      <alignment/>
      <protection/>
    </xf>
    <xf numFmtId="194" fontId="24" fillId="0" borderId="0" xfId="24" applyNumberFormat="1" applyFont="1" applyFill="1">
      <alignment/>
      <protection/>
    </xf>
    <xf numFmtId="196" fontId="24" fillId="0" borderId="0" xfId="24" applyNumberFormat="1" applyFont="1" applyFill="1" applyAlignment="1">
      <alignment/>
      <protection/>
    </xf>
    <xf numFmtId="0" fontId="24" fillId="0" borderId="10" xfId="24" applyFont="1" applyFill="1" applyBorder="1">
      <alignment/>
      <protection/>
    </xf>
    <xf numFmtId="0" fontId="24" fillId="0" borderId="12" xfId="24" applyFont="1" applyFill="1" applyBorder="1">
      <alignment/>
      <protection/>
    </xf>
    <xf numFmtId="0" fontId="25" fillId="0" borderId="8" xfId="24" applyFont="1" applyFill="1" applyBorder="1" applyAlignment="1">
      <alignment/>
      <protection/>
    </xf>
    <xf numFmtId="0" fontId="24" fillId="0" borderId="11" xfId="24" applyFont="1" applyFill="1" applyBorder="1">
      <alignment/>
      <protection/>
    </xf>
    <xf numFmtId="10" fontId="24" fillId="0" borderId="0" xfId="24" applyNumberFormat="1" applyFont="1" applyFill="1">
      <alignment/>
      <protection/>
    </xf>
    <xf numFmtId="10" fontId="24" fillId="0" borderId="0" xfId="24" applyNumberFormat="1" applyFont="1" applyFill="1" applyBorder="1">
      <alignment/>
      <protection/>
    </xf>
    <xf numFmtId="0" fontId="25" fillId="0" borderId="11" xfId="24" applyFont="1" applyFill="1" applyBorder="1" applyAlignment="1">
      <alignment wrapText="1"/>
      <protection/>
    </xf>
    <xf numFmtId="196" fontId="24" fillId="0" borderId="11" xfId="24" applyNumberFormat="1" applyFont="1" applyFill="1" applyBorder="1" applyAlignment="1">
      <alignment horizontal="justify"/>
      <protection/>
    </xf>
    <xf numFmtId="196" fontId="24" fillId="0" borderId="11" xfId="24" applyNumberFormat="1" applyFont="1" applyFill="1" applyBorder="1" applyAlignment="1">
      <alignment/>
      <protection/>
    </xf>
    <xf numFmtId="0" fontId="25" fillId="0" borderId="5" xfId="24" applyFont="1" applyFill="1" applyBorder="1" applyAlignment="1">
      <alignment wrapText="1"/>
      <protection/>
    </xf>
    <xf numFmtId="196" fontId="24" fillId="0" borderId="7" xfId="24" applyNumberFormat="1" applyFont="1" applyFill="1" applyBorder="1" applyAlignment="1">
      <alignment wrapText="1"/>
      <protection/>
    </xf>
    <xf numFmtId="196" fontId="24" fillId="0" borderId="8" xfId="24" applyNumberFormat="1" applyFont="1" applyFill="1" applyBorder="1" applyAlignment="1">
      <alignment horizontal="justify"/>
      <protection/>
    </xf>
    <xf numFmtId="0" fontId="22" fillId="0" borderId="0" xfId="24" applyFont="1" applyFill="1" applyAlignment="1">
      <alignment/>
      <protection/>
    </xf>
    <xf numFmtId="0" fontId="25" fillId="0" borderId="10" xfId="24" applyFont="1" applyFill="1" applyBorder="1" applyAlignment="1">
      <alignment/>
      <protection/>
    </xf>
    <xf numFmtId="0" fontId="24" fillId="0" borderId="10" xfId="24" applyFont="1" applyFill="1" applyBorder="1" applyAlignment="1">
      <alignment/>
      <protection/>
    </xf>
    <xf numFmtId="0" fontId="25" fillId="0" borderId="12" xfId="24" applyFont="1" applyFill="1" applyBorder="1" applyAlignment="1">
      <alignment/>
      <protection/>
    </xf>
    <xf numFmtId="196" fontId="24" fillId="0" borderId="12" xfId="24" applyNumberFormat="1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0" fillId="0" borderId="0" xfId="24" applyFont="1" applyFill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0" fontId="19" fillId="0" borderId="0" xfId="24" applyFont="1" applyFill="1" applyAlignment="1">
      <alignment horizontal="center"/>
      <protection/>
    </xf>
  </cellXfs>
  <cellStyles count="15">
    <cellStyle name="Normal" xfId="0"/>
    <cellStyle name="Check" xfId="15"/>
    <cellStyle name="Comma" xfId="16"/>
    <cellStyle name="Comma [0]" xfId="17"/>
    <cellStyle name="Comma_pielik_IKP" xfId="18"/>
    <cellStyle name="Currency" xfId="19"/>
    <cellStyle name="Currency [0]" xfId="20"/>
    <cellStyle name="estimation" xfId="21"/>
    <cellStyle name="exo" xfId="22"/>
    <cellStyle name="info" xfId="23"/>
    <cellStyle name="Normal_pielik_IKP" xfId="24"/>
    <cellStyle name="Percent" xfId="25"/>
    <cellStyle name="residual" xfId="26"/>
    <cellStyle name="Title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kro\merenais_2603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kro\LATIMV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is\Datuba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is\BOPMON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is\LATIMV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rad"/>
      <sheetName val="IKP"/>
      <sheetName val="MB"/>
      <sheetName val="GDP"/>
      <sheetName val="BOP_CSB"/>
      <sheetName val="BOPqrt"/>
      <sheetName val="MON"/>
      <sheetName val="BOP"/>
      <sheetName val="TRE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NEM"/>
      <sheetName val="HDA"/>
      <sheetName val="ExoDa"/>
      <sheetName val="VAR"/>
      <sheetName val="CAL"/>
      <sheetName val="ASU"/>
      <sheetName val="ASU 2008"/>
      <sheetName val="ASU_2507"/>
      <sheetName val="ASU_1706"/>
      <sheetName val="Forecast"/>
      <sheetName val="Checks"/>
      <sheetName val="Tables"/>
      <sheetName val="BOP"/>
    </sheetNames>
    <sheetDataSet>
      <sheetData sheetId="6">
        <row r="2">
          <cell r="A2" t="str">
            <v>Prognoze 20.08.2003 Bāzes scenārijs</v>
          </cell>
        </row>
        <row r="3">
          <cell r="A3" t="str">
            <v>Forecast 20.08.2003 Basis scenario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BOP_CSB"/>
      <sheetName val="BOPqrt"/>
      <sheetName val="MON"/>
      <sheetName val="BOP"/>
      <sheetName val="TREAS"/>
    </sheetNames>
    <sheetDataSet>
      <sheetData sheetId="5">
        <row r="13">
          <cell r="F13">
            <v>188.5</v>
          </cell>
          <cell r="G13">
            <v>216.3</v>
          </cell>
          <cell r="H13">
            <v>227.4</v>
          </cell>
          <cell r="I13">
            <v>218.4</v>
          </cell>
          <cell r="J13">
            <v>231.6</v>
          </cell>
          <cell r="K13">
            <v>359</v>
          </cell>
          <cell r="L13">
            <v>347.99</v>
          </cell>
          <cell r="M13">
            <v>456.702</v>
          </cell>
          <cell r="N13">
            <v>464.658</v>
          </cell>
          <cell r="O13">
            <v>493.729321558475</v>
          </cell>
          <cell r="P13">
            <v>600.9</v>
          </cell>
          <cell r="Q13">
            <v>640.2</v>
          </cell>
          <cell r="R13">
            <v>684</v>
          </cell>
          <cell r="S13">
            <v>727.3</v>
          </cell>
          <cell r="T13">
            <v>772.2</v>
          </cell>
        </row>
        <row r="18">
          <cell r="F18">
            <v>100.4</v>
          </cell>
          <cell r="G18">
            <v>162.3</v>
          </cell>
          <cell r="H18">
            <v>180.8</v>
          </cell>
          <cell r="I18">
            <v>173.4</v>
          </cell>
          <cell r="J18">
            <v>141</v>
          </cell>
          <cell r="K18">
            <v>151.7</v>
          </cell>
          <cell r="L18">
            <v>222.9</v>
          </cell>
          <cell r="M18">
            <v>256.003</v>
          </cell>
          <cell r="N18">
            <v>291.556</v>
          </cell>
          <cell r="O18">
            <v>427.770678441525</v>
          </cell>
          <cell r="P18">
            <v>457.8</v>
          </cell>
          <cell r="Q18">
            <v>539.7</v>
          </cell>
          <cell r="R18">
            <v>620.8</v>
          </cell>
          <cell r="S18">
            <v>713.8</v>
          </cell>
          <cell r="T18">
            <v>817.8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ophda"/>
      <sheetName val="monhda"/>
      <sheetName val="exohda"/>
      <sheetName val="cal"/>
      <sheetName val="bopvar"/>
      <sheetName val="monvar"/>
      <sheetName val="asu"/>
      <sheetName val="asu 2008"/>
      <sheetName val="asu 2507"/>
      <sheetName val="asu_1706"/>
      <sheetName val="bopfcst"/>
      <sheetName val="monfcst"/>
      <sheetName val="Check"/>
      <sheetName val="bptbl (2)"/>
      <sheetName val="bptbl"/>
      <sheetName val="montbl"/>
    </sheetNames>
    <sheetDataSet>
      <sheetData sheetId="15">
        <row r="122">
          <cell r="E122">
            <v>112.38400000000021</v>
          </cell>
          <cell r="F122">
            <v>-9.445000000000256</v>
          </cell>
          <cell r="G122">
            <v>-154.20799999999952</v>
          </cell>
          <cell r="H122">
            <v>-201.12699999999953</v>
          </cell>
          <cell r="I122">
            <v>-380.3839999999991</v>
          </cell>
          <cell r="J122">
            <v>-379.5519999999992</v>
          </cell>
          <cell r="K122">
            <v>-301.0222338052983</v>
          </cell>
          <cell r="L122">
            <v>-460.6091308598984</v>
          </cell>
          <cell r="M122">
            <v>-403.1197810040987</v>
          </cell>
          <cell r="N122">
            <v>-506.2664522901025</v>
          </cell>
          <cell r="O122">
            <v>-550.5387628440805</v>
          </cell>
          <cell r="P122">
            <v>-568.2908161528728</v>
          </cell>
          <cell r="Q122">
            <v>-573.4917028033277</v>
          </cell>
          <cell r="R122">
            <v>-580.826654598226</v>
          </cell>
          <cell r="S122">
            <v>-592.4335960107828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NEM"/>
      <sheetName val="HDA"/>
      <sheetName val="ExoDa"/>
      <sheetName val="VAR"/>
      <sheetName val="CAL"/>
      <sheetName val="ASU"/>
      <sheetName val="ASU 2008"/>
      <sheetName val="ASU_2507"/>
      <sheetName val="ASU_1706"/>
      <sheetName val="Forecast"/>
      <sheetName val="Checks"/>
      <sheetName val="Tables"/>
      <sheetName val="BOP"/>
    </sheetNames>
    <sheetDataSet>
      <sheetData sheetId="6">
        <row r="2">
          <cell r="A2" t="str">
            <v>Prognoze 20.08.2003 Bāzes scenārijs</v>
          </cell>
        </row>
      </sheetData>
      <sheetData sheetId="10">
        <row r="54">
          <cell r="E54">
            <v>77.38999999999997</v>
          </cell>
          <cell r="F54">
            <v>94.47999999999998</v>
          </cell>
          <cell r="G54">
            <v>105.62999999999991</v>
          </cell>
          <cell r="H54">
            <v>126.8899999999999</v>
          </cell>
          <cell r="I54">
            <v>142.96999999999989</v>
          </cell>
          <cell r="J54">
            <v>156.76999999999987</v>
          </cell>
          <cell r="K54">
            <v>169.02999999999986</v>
          </cell>
          <cell r="L54">
            <v>180.09999999999985</v>
          </cell>
          <cell r="M54">
            <v>199.99999999999986</v>
          </cell>
          <cell r="N54">
            <v>217.17756305147591</v>
          </cell>
          <cell r="O54">
            <v>232.66070068563442</v>
          </cell>
          <cell r="P54">
            <v>248.8299773026987</v>
          </cell>
          <cell r="Q54">
            <v>264.6578779475104</v>
          </cell>
          <cell r="R54">
            <v>281.5499689487915</v>
          </cell>
          <cell r="S54">
            <v>299.57225223451394</v>
          </cell>
        </row>
      </sheetData>
      <sheetData sheetId="12">
        <row r="11">
          <cell r="D11">
            <v>2042.555</v>
          </cell>
          <cell r="E11">
            <v>2329.4179999999997</v>
          </cell>
          <cell r="F11">
            <v>2807.2839999999997</v>
          </cell>
          <cell r="G11">
            <v>3269.4979999999996</v>
          </cell>
          <cell r="H11">
            <v>3592.1569999999992</v>
          </cell>
          <cell r="I11">
            <v>3889.657999999999</v>
          </cell>
          <cell r="J11">
            <v>4348.339999999998</v>
          </cell>
          <cell r="K11">
            <v>4812.595999999999</v>
          </cell>
          <cell r="L11">
            <v>5194.656999999998</v>
          </cell>
          <cell r="M11">
            <v>5663.954007760216</v>
          </cell>
          <cell r="N11">
            <v>6167.481613108954</v>
          </cell>
          <cell r="O11">
            <v>6730.526099450124</v>
          </cell>
          <cell r="P11">
            <v>7345.670114783898</v>
          </cell>
          <cell r="Q11">
            <v>8020.308150763341</v>
          </cell>
          <cell r="R11">
            <v>8758.230527811103</v>
          </cell>
        </row>
        <row r="31">
          <cell r="D31">
            <v>39.23214093389704</v>
          </cell>
          <cell r="E31">
            <v>14.044321939923265</v>
          </cell>
          <cell r="F31">
            <v>20.514394582681163</v>
          </cell>
          <cell r="G31">
            <v>16.464810827832178</v>
          </cell>
          <cell r="H31">
            <v>9.868762727489045</v>
          </cell>
          <cell r="I31">
            <v>8.281959836387998</v>
          </cell>
          <cell r="J31">
            <v>11.792347810527293</v>
          </cell>
          <cell r="K31">
            <v>10.676626022804125</v>
          </cell>
          <cell r="L31">
            <v>7.938771507103448</v>
          </cell>
          <cell r="M31">
            <v>9.034225123241391</v>
          </cell>
          <cell r="N31">
            <v>8.890036971678295</v>
          </cell>
          <cell r="O31">
            <v>9.129244668430324</v>
          </cell>
          <cell r="P31">
            <v>9.139612657976759</v>
          </cell>
          <cell r="Q31">
            <v>9.18415917727733</v>
          </cell>
          <cell r="R31">
            <v>9.20067362969752</v>
          </cell>
        </row>
        <row r="41">
          <cell r="D41">
            <v>2.1898992575285714</v>
          </cell>
          <cell r="E41">
            <v>-0.9453535780304168</v>
          </cell>
          <cell r="F41">
            <v>3.680560430316837</v>
          </cell>
          <cell r="G41">
            <v>8.376442453341149</v>
          </cell>
          <cell r="H41">
            <v>4.757990824065805</v>
          </cell>
          <cell r="I41">
            <v>2.8388727996884855</v>
          </cell>
          <cell r="J41">
            <v>6.844123467552943</v>
          </cell>
          <cell r="K41">
            <v>7.934637125891708</v>
          </cell>
          <cell r="L41">
            <v>6.066606794911555</v>
          </cell>
          <cell r="M41">
            <v>6.491986464658517</v>
          </cell>
          <cell r="N41">
            <v>6.06239662043675</v>
          </cell>
          <cell r="O41">
            <v>6.000808086185616</v>
          </cell>
          <cell r="P41">
            <v>5.958311427569796</v>
          </cell>
          <cell r="Q41">
            <v>5.991014743429068</v>
          </cell>
          <cell r="R41">
            <v>6.018553273087668</v>
          </cell>
        </row>
        <row r="87">
          <cell r="D87">
            <v>948.838</v>
          </cell>
          <cell r="E87">
            <v>1101.04</v>
          </cell>
          <cell r="F87">
            <v>1440.0779999999997</v>
          </cell>
          <cell r="G87">
            <v>1669.1169999999995</v>
          </cell>
          <cell r="H87">
            <v>1841.3519999999996</v>
          </cell>
          <cell r="I87">
            <v>1708.0739999999998</v>
          </cell>
          <cell r="J87">
            <v>1983.8349999999994</v>
          </cell>
          <cell r="K87">
            <v>2138.2889999999998</v>
          </cell>
          <cell r="L87">
            <v>2361.472999999999</v>
          </cell>
          <cell r="M87">
            <v>2695.67316881502</v>
          </cell>
          <cell r="N87">
            <v>3017.536545171533</v>
          </cell>
          <cell r="O87">
            <v>3343.527615746876</v>
          </cell>
          <cell r="P87">
            <v>3696.3731584627058</v>
          </cell>
          <cell r="Q87">
            <v>4078.2379858881263</v>
          </cell>
          <cell r="R87">
            <v>4490.318485643603</v>
          </cell>
        </row>
        <row r="88">
          <cell r="D88">
            <v>906.7719999999999</v>
          </cell>
          <cell r="E88">
            <v>1157.759</v>
          </cell>
          <cell r="F88">
            <v>1668.8109999999997</v>
          </cell>
          <cell r="G88">
            <v>1947.2889999999993</v>
          </cell>
          <cell r="H88">
            <v>2326.7519999999986</v>
          </cell>
          <cell r="I88">
            <v>2109.824999999999</v>
          </cell>
          <cell r="J88">
            <v>2360.021999999999</v>
          </cell>
          <cell r="K88">
            <v>2675.9669999999996</v>
          </cell>
          <cell r="L88">
            <v>2912.5499999999997</v>
          </cell>
          <cell r="M88">
            <v>3397.8167279768572</v>
          </cell>
          <cell r="N88">
            <v>3761.383117870381</v>
          </cell>
          <cell r="O88">
            <v>4110.398856215754</v>
          </cell>
          <cell r="P88">
            <v>4471.804704703594</v>
          </cell>
          <cell r="Q88">
            <v>4866.552514417657</v>
          </cell>
          <cell r="R88">
            <v>5297.792525827073</v>
          </cell>
        </row>
        <row r="111">
          <cell r="D111">
            <v>-11.683092010469531</v>
          </cell>
          <cell r="E111">
            <v>16.040883691420447</v>
          </cell>
          <cell r="F111">
            <v>30.792523432391185</v>
          </cell>
          <cell r="G111">
            <v>15.90462461061135</v>
          </cell>
          <cell r="H111">
            <v>10.31892911042187</v>
          </cell>
          <cell r="I111">
            <v>-7.238051171096016</v>
          </cell>
          <cell r="J111">
            <v>16.144558139752707</v>
          </cell>
          <cell r="K111">
            <v>7.785627332918343</v>
          </cell>
          <cell r="L111">
            <v>10.437504004369824</v>
          </cell>
          <cell r="M111">
            <v>14.152190976353364</v>
          </cell>
          <cell r="N111">
            <v>11.939999999999994</v>
          </cell>
          <cell r="O111">
            <v>10.80321864194067</v>
          </cell>
          <cell r="P111">
            <v>10.553091921659252</v>
          </cell>
          <cell r="Q111">
            <v>10.3307975427523</v>
          </cell>
          <cell r="R111">
            <v>10.104375987409098</v>
          </cell>
        </row>
        <row r="112">
          <cell r="D112">
            <v>8.48384715603947</v>
          </cell>
          <cell r="E112">
            <v>27.679174037133937</v>
          </cell>
          <cell r="F112">
            <v>44.1414836766546</v>
          </cell>
          <cell r="G112">
            <v>16.687210235311234</v>
          </cell>
          <cell r="H112">
            <v>19.486732580526024</v>
          </cell>
          <cell r="I112">
            <v>-9.323168090110157</v>
          </cell>
          <cell r="J112">
            <v>11.858661263374938</v>
          </cell>
          <cell r="K112">
            <v>13.387375202434582</v>
          </cell>
          <cell r="L112">
            <v>8.841028308645061</v>
          </cell>
          <cell r="M112">
            <v>16.66123252740237</v>
          </cell>
          <cell r="N112">
            <v>10.7</v>
          </cell>
          <cell r="O112">
            <v>9.278920211216835</v>
          </cell>
          <cell r="P112">
            <v>8.79247637832814</v>
          </cell>
          <cell r="Q112">
            <v>8.827483214972553</v>
          </cell>
          <cell r="R112">
            <v>8.861303975079359</v>
          </cell>
        </row>
        <row r="122">
          <cell r="D122">
            <v>-8.406152150683766</v>
          </cell>
          <cell r="E122">
            <v>3.299954067094557</v>
          </cell>
          <cell r="F122">
            <v>20.24182943454498</v>
          </cell>
          <cell r="G122">
            <v>13.125048599213883</v>
          </cell>
          <cell r="H122">
            <v>4.854604657041284</v>
          </cell>
          <cell r="I122">
            <v>-6.361911951760302</v>
          </cell>
          <cell r="J122">
            <v>12.004189214748063</v>
          </cell>
          <cell r="K122">
            <v>6.91962789244065</v>
          </cell>
          <cell r="L122">
            <v>6.276245115173262</v>
          </cell>
          <cell r="M122">
            <v>7.690746204106902</v>
          </cell>
          <cell r="N122">
            <v>8.679611650485409</v>
          </cell>
          <cell r="O122">
            <v>8.630606511706528</v>
          </cell>
          <cell r="P122">
            <v>8.385384236920812</v>
          </cell>
          <cell r="Q122">
            <v>8.167448571325808</v>
          </cell>
          <cell r="R122">
            <v>7.94546665432263</v>
          </cell>
        </row>
        <row r="123">
          <cell r="D123">
            <v>-0.6765495137337818</v>
          </cell>
          <cell r="E123">
            <v>1.252463249996394</v>
          </cell>
          <cell r="F123">
            <v>28.510177119028945</v>
          </cell>
          <cell r="G123">
            <v>6.789938032337983</v>
          </cell>
          <cell r="H123">
            <v>19.003106205139876</v>
          </cell>
          <cell r="I123">
            <v>-5.177357975420815</v>
          </cell>
          <cell r="J123">
            <v>4.865957228418583</v>
          </cell>
          <cell r="K123">
            <v>12.557891409486889</v>
          </cell>
          <cell r="L123">
            <v>4.4939167464428165</v>
          </cell>
          <cell r="M123">
            <v>11.10593574038321</v>
          </cell>
          <cell r="N123">
            <v>7.475728155339811</v>
          </cell>
          <cell r="O123">
            <v>7.136196285506724</v>
          </cell>
          <cell r="P123">
            <v>6.659290566988374</v>
          </cell>
          <cell r="Q123">
            <v>6.693610995071153</v>
          </cell>
          <cell r="R123">
            <v>6.726768603018951</v>
          </cell>
        </row>
        <row r="210">
          <cell r="D210">
            <v>1009.5726638498579</v>
          </cell>
          <cell r="E210">
            <v>974.7083816448858</v>
          </cell>
          <cell r="F210">
            <v>948.6999999999998</v>
          </cell>
          <cell r="G210">
            <v>990.2</v>
          </cell>
          <cell r="H210">
            <v>986.1</v>
          </cell>
          <cell r="I210">
            <v>968.5000000000001</v>
          </cell>
          <cell r="J210">
            <v>941.1000000000004</v>
          </cell>
          <cell r="K210">
            <v>962.1000000000003</v>
          </cell>
          <cell r="L210">
            <v>989.0000000000002</v>
          </cell>
          <cell r="M210">
            <v>998.9999917831418</v>
          </cell>
          <cell r="N210">
            <v>1009.0000293816506</v>
          </cell>
          <cell r="O210">
            <v>1014.0000520174983</v>
          </cell>
          <cell r="P210">
            <v>1019.0000540414738</v>
          </cell>
          <cell r="Q210">
            <v>1024.000004923273</v>
          </cell>
          <cell r="R210">
            <v>1029.0000894399252</v>
          </cell>
        </row>
        <row r="217">
          <cell r="D217">
            <v>6.5245292077852</v>
          </cell>
          <cell r="E217">
            <v>6.916668752042253</v>
          </cell>
          <cell r="F217">
            <v>7.275729454059027</v>
          </cell>
          <cell r="G217">
            <v>7.530765275516325</v>
          </cell>
          <cell r="H217">
            <v>8.546669569003047</v>
          </cell>
          <cell r="I217">
            <v>9.77431631117796</v>
          </cell>
          <cell r="J217">
            <v>9.218948899799932</v>
          </cell>
          <cell r="K217">
            <v>8.35403867003974</v>
          </cell>
          <cell r="L217">
            <v>8.89129491854661</v>
          </cell>
          <cell r="M217">
            <v>8.613483972692634</v>
          </cell>
          <cell r="N217">
            <v>8.161382958571302</v>
          </cell>
          <cell r="O217">
            <v>7.942138087400444</v>
          </cell>
          <cell r="P217">
            <v>7.50226620859156</v>
          </cell>
          <cell r="Q217">
            <v>7.138196935013133</v>
          </cell>
          <cell r="R217">
            <v>6.775778482743849</v>
          </cell>
        </row>
        <row r="330">
          <cell r="D330">
            <v>36.24843741456127</v>
          </cell>
          <cell r="E330">
            <v>15.132733354171135</v>
          </cell>
          <cell r="F330">
            <v>16.23624918933406</v>
          </cell>
          <cell r="G330">
            <v>7.463216351628521</v>
          </cell>
          <cell r="H330">
            <v>4.878646357399541</v>
          </cell>
          <cell r="I330">
            <v>5.292830316510422</v>
          </cell>
          <cell r="J330">
            <v>4.631255498555387</v>
          </cell>
          <cell r="K330">
            <v>2.5404160980448287</v>
          </cell>
          <cell r="L330">
            <v>1.7650840059509898</v>
          </cell>
          <cell r="M330">
            <v>2.387258180620533</v>
          </cell>
          <cell r="N330">
            <v>2.666015893795781</v>
          </cell>
          <cell r="O330">
            <v>2.9513327669172806</v>
          </cell>
          <cell r="P330">
            <v>3.0024083883043007</v>
          </cell>
          <cell r="Q330">
            <v>3.0126557817923283</v>
          </cell>
          <cell r="R330">
            <v>3.0014749856217993</v>
          </cell>
        </row>
        <row r="355">
          <cell r="D355">
            <v>35.9</v>
          </cell>
          <cell r="E355">
            <v>25</v>
          </cell>
          <cell r="F355">
            <v>17.599999999999998</v>
          </cell>
          <cell r="G355">
            <v>8.4</v>
          </cell>
          <cell r="H355">
            <v>4.7</v>
          </cell>
          <cell r="I355">
            <v>2.4</v>
          </cell>
          <cell r="J355">
            <v>2.6</v>
          </cell>
          <cell r="K355">
            <v>2.5</v>
          </cell>
          <cell r="L355">
            <v>1.9</v>
          </cell>
          <cell r="M355">
            <v>3</v>
          </cell>
          <cell r="N355">
            <v>3</v>
          </cell>
          <cell r="O355">
            <v>3</v>
          </cell>
          <cell r="P355">
            <v>3</v>
          </cell>
          <cell r="Q355">
            <v>3</v>
          </cell>
          <cell r="R355">
            <v>3</v>
          </cell>
        </row>
        <row r="359">
          <cell r="D359">
            <v>71.86999999999996</v>
          </cell>
          <cell r="E359">
            <v>89.49999999999996</v>
          </cell>
          <cell r="F359">
            <v>98.72999999999989</v>
          </cell>
          <cell r="G359">
            <v>120.02999999999979</v>
          </cell>
          <cell r="H359">
            <v>133.29999999999978</v>
          </cell>
          <cell r="I359">
            <v>140.98999999999975</v>
          </cell>
          <cell r="J359">
            <v>149.52999999999975</v>
          </cell>
          <cell r="K359">
            <v>159.29999999999978</v>
          </cell>
          <cell r="L359">
            <v>172.9999999999998</v>
          </cell>
          <cell r="M359">
            <v>187.8585920395266</v>
          </cell>
          <cell r="N359">
            <v>203.190795166164</v>
          </cell>
          <cell r="O359">
            <v>219.03173946232877</v>
          </cell>
          <cell r="P359">
            <v>234.80457091410662</v>
          </cell>
          <cell r="Q359">
            <v>251.77687365851764</v>
          </cell>
          <cell r="R359">
            <v>270.0341457666341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workbookViewId="0" topLeftCell="A1">
      <pane xSplit="1" ySplit="4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5" sqref="A55"/>
    </sheetView>
  </sheetViews>
  <sheetFormatPr defaultColWidth="9.00390625" defaultRowHeight="12.75"/>
  <cols>
    <col min="1" max="1" width="50.125" style="2" bestFit="1" customWidth="1"/>
    <col min="2" max="2" width="9.375" style="2" hidden="1" customWidth="1"/>
    <col min="3" max="3" width="9.50390625" style="2" hidden="1" customWidth="1"/>
    <col min="4" max="11" width="9.375" style="2" customWidth="1"/>
    <col min="12" max="16384" width="9.375" style="1" customWidth="1"/>
  </cols>
  <sheetData>
    <row r="1" spans="1:18" ht="15">
      <c r="A1" s="4"/>
      <c r="B1" s="4"/>
      <c r="C1" s="4"/>
      <c r="D1" s="4"/>
      <c r="E1" s="4"/>
      <c r="F1" s="4"/>
      <c r="G1" s="4"/>
      <c r="H1" s="4"/>
      <c r="I1" s="4"/>
      <c r="J1" s="4"/>
      <c r="K1" s="6"/>
      <c r="L1" s="3"/>
      <c r="M1" s="3"/>
      <c r="N1" s="3"/>
      <c r="O1" s="3"/>
      <c r="P1" s="3"/>
      <c r="Q1" s="3"/>
      <c r="R1" s="3"/>
    </row>
    <row r="2" spans="1:18" ht="26.25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3"/>
      <c r="R2" s="3"/>
    </row>
    <row r="3" spans="1:18" ht="24.75" customHeight="1">
      <c r="A3" s="139" t="str">
        <f>'[5]ASU'!$A$2</f>
        <v>Prognoze 20.08.2003 Bāzes scenārijs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3"/>
      <c r="R3" s="3"/>
    </row>
    <row r="4" spans="1:18" ht="15">
      <c r="A4" s="20" t="s">
        <v>0</v>
      </c>
      <c r="B4" s="20">
        <v>1994</v>
      </c>
      <c r="C4" s="20">
        <v>1995</v>
      </c>
      <c r="D4" s="20">
        <v>1996</v>
      </c>
      <c r="E4" s="20">
        <v>1997</v>
      </c>
      <c r="F4" s="20">
        <v>1998</v>
      </c>
      <c r="G4" s="20">
        <v>1999</v>
      </c>
      <c r="H4" s="20">
        <v>2000</v>
      </c>
      <c r="I4" s="20">
        <v>2001</v>
      </c>
      <c r="J4" s="20">
        <v>2002</v>
      </c>
      <c r="K4" s="20">
        <v>2003</v>
      </c>
      <c r="L4" s="20">
        <v>2004</v>
      </c>
      <c r="M4" s="20">
        <v>2005</v>
      </c>
      <c r="N4" s="20">
        <v>2006</v>
      </c>
      <c r="O4" s="20">
        <v>2007</v>
      </c>
      <c r="P4" s="20">
        <v>2008</v>
      </c>
      <c r="Q4" s="3"/>
      <c r="R4" s="3"/>
    </row>
    <row r="5" spans="1:18" ht="15">
      <c r="A5" s="20"/>
      <c r="B5" s="140" t="s">
        <v>1</v>
      </c>
      <c r="C5" s="141"/>
      <c r="D5" s="141"/>
      <c r="E5" s="141"/>
      <c r="F5" s="141"/>
      <c r="G5" s="141"/>
      <c r="H5" s="141"/>
      <c r="I5" s="141"/>
      <c r="J5" s="142"/>
      <c r="K5" s="7" t="s">
        <v>2</v>
      </c>
      <c r="L5" s="7"/>
      <c r="M5" s="7"/>
      <c r="N5" s="7"/>
      <c r="O5" s="7"/>
      <c r="P5" s="7"/>
      <c r="Q5" s="3"/>
      <c r="R5" s="3"/>
    </row>
    <row r="6" spans="1:18" ht="15">
      <c r="A6" s="21" t="s">
        <v>9</v>
      </c>
      <c r="B6" s="8">
        <f>'[5]Tables'!D11</f>
        <v>2042.555</v>
      </c>
      <c r="C6" s="8">
        <f>'[5]Tables'!E11</f>
        <v>2329.4179999999997</v>
      </c>
      <c r="D6" s="8">
        <f>'[5]Tables'!F11</f>
        <v>2807.2839999999997</v>
      </c>
      <c r="E6" s="8">
        <f>'[5]Tables'!G11</f>
        <v>3269.4979999999996</v>
      </c>
      <c r="F6" s="8">
        <f>'[5]Tables'!H11</f>
        <v>3592.1569999999992</v>
      </c>
      <c r="G6" s="8">
        <f>'[5]Tables'!I11</f>
        <v>3889.657999999999</v>
      </c>
      <c r="H6" s="8">
        <f>'[5]Tables'!J11</f>
        <v>4348.339999999998</v>
      </c>
      <c r="I6" s="8">
        <f>'[5]Tables'!K11</f>
        <v>4812.595999999999</v>
      </c>
      <c r="J6" s="8">
        <f>'[5]Tables'!L11</f>
        <v>5194.656999999998</v>
      </c>
      <c r="K6" s="8">
        <f>'[5]Tables'!M11</f>
        <v>5663.954007760216</v>
      </c>
      <c r="L6" s="8">
        <f>'[5]Tables'!N11</f>
        <v>6167.481613108954</v>
      </c>
      <c r="M6" s="8">
        <f>'[5]Tables'!O11</f>
        <v>6730.526099450124</v>
      </c>
      <c r="N6" s="8">
        <f>'[5]Tables'!P11</f>
        <v>7345.670114783898</v>
      </c>
      <c r="O6" s="8">
        <f>'[5]Tables'!Q11</f>
        <v>8020.308150763341</v>
      </c>
      <c r="P6" s="8">
        <f>'[5]Tables'!R11</f>
        <v>8758.230527811103</v>
      </c>
      <c r="Q6" s="3"/>
      <c r="R6" s="3"/>
    </row>
    <row r="7" spans="1:18" ht="15">
      <c r="A7" s="21" t="s">
        <v>3</v>
      </c>
      <c r="B7" s="8">
        <f>'[5]Tables'!D31</f>
        <v>39.23214093389704</v>
      </c>
      <c r="C7" s="8">
        <f>'[5]Tables'!E31</f>
        <v>14.044321939923265</v>
      </c>
      <c r="D7" s="8">
        <f>'[5]Tables'!F31</f>
        <v>20.514394582681163</v>
      </c>
      <c r="E7" s="8">
        <f>'[5]Tables'!G31</f>
        <v>16.464810827832178</v>
      </c>
      <c r="F7" s="8">
        <f>'[5]Tables'!H31</f>
        <v>9.868762727489045</v>
      </c>
      <c r="G7" s="8">
        <f>'[5]Tables'!I31</f>
        <v>8.281959836387998</v>
      </c>
      <c r="H7" s="8">
        <f>'[5]Tables'!J31</f>
        <v>11.792347810527293</v>
      </c>
      <c r="I7" s="8">
        <f>'[5]Tables'!K31</f>
        <v>10.676626022804125</v>
      </c>
      <c r="J7" s="8">
        <f>'[5]Tables'!L31</f>
        <v>7.938771507103448</v>
      </c>
      <c r="K7" s="8">
        <f>'[5]Tables'!M31</f>
        <v>9.034225123241391</v>
      </c>
      <c r="L7" s="8">
        <f>'[5]Tables'!N31</f>
        <v>8.890036971678295</v>
      </c>
      <c r="M7" s="8">
        <f>'[5]Tables'!O31</f>
        <v>9.129244668430324</v>
      </c>
      <c r="N7" s="8">
        <f>'[5]Tables'!P31</f>
        <v>9.139612657976759</v>
      </c>
      <c r="O7" s="8">
        <f>'[5]Tables'!Q31</f>
        <v>9.18415917727733</v>
      </c>
      <c r="P7" s="8">
        <f>'[5]Tables'!R31</f>
        <v>9.20067362969752</v>
      </c>
      <c r="Q7" s="3"/>
      <c r="R7" s="3"/>
    </row>
    <row r="8" spans="1:18" ht="15">
      <c r="A8" s="21" t="s">
        <v>10</v>
      </c>
      <c r="B8" s="8">
        <f>'[5]Tables'!D41</f>
        <v>2.1898992575285714</v>
      </c>
      <c r="C8" s="8">
        <f>'[5]Tables'!E41</f>
        <v>-0.9453535780304168</v>
      </c>
      <c r="D8" s="8">
        <f>'[5]Tables'!F41</f>
        <v>3.680560430316837</v>
      </c>
      <c r="E8" s="8">
        <f>'[5]Tables'!G41</f>
        <v>8.376442453341149</v>
      </c>
      <c r="F8" s="8">
        <f>'[5]Tables'!H41</f>
        <v>4.757990824065805</v>
      </c>
      <c r="G8" s="8">
        <f>'[5]Tables'!I41</f>
        <v>2.8388727996884855</v>
      </c>
      <c r="H8" s="8">
        <f>'[5]Tables'!J41</f>
        <v>6.844123467552943</v>
      </c>
      <c r="I8" s="8">
        <f>'[5]Tables'!K41</f>
        <v>7.934637125891708</v>
      </c>
      <c r="J8" s="8">
        <f>'[5]Tables'!L41</f>
        <v>6.066606794911555</v>
      </c>
      <c r="K8" s="8">
        <f>'[5]Tables'!M41</f>
        <v>6.491986464658517</v>
      </c>
      <c r="L8" s="8">
        <f>'[5]Tables'!N41</f>
        <v>6.06239662043675</v>
      </c>
      <c r="M8" s="8">
        <f>'[5]Tables'!O41</f>
        <v>6.000808086185616</v>
      </c>
      <c r="N8" s="8">
        <f>'[5]Tables'!P41</f>
        <v>5.958311427569796</v>
      </c>
      <c r="O8" s="8">
        <f>'[5]Tables'!Q41</f>
        <v>5.991014743429068</v>
      </c>
      <c r="P8" s="8">
        <f>'[5]Tables'!R41</f>
        <v>6.018553273087668</v>
      </c>
      <c r="Q8" s="3"/>
      <c r="R8" s="3"/>
    </row>
    <row r="9" spans="1:18" ht="15">
      <c r="A9" s="21" t="s">
        <v>4</v>
      </c>
      <c r="B9" s="8">
        <f>'[5]Tables'!D330</f>
        <v>36.24843741456127</v>
      </c>
      <c r="C9" s="8">
        <f>'[5]Tables'!E330</f>
        <v>15.132733354171135</v>
      </c>
      <c r="D9" s="8">
        <f>'[5]Tables'!F330</f>
        <v>16.23624918933406</v>
      </c>
      <c r="E9" s="8">
        <f>'[5]Tables'!G330</f>
        <v>7.463216351628521</v>
      </c>
      <c r="F9" s="8">
        <f>'[5]Tables'!H330</f>
        <v>4.878646357399541</v>
      </c>
      <c r="G9" s="8">
        <f>'[5]Tables'!I330</f>
        <v>5.292830316510422</v>
      </c>
      <c r="H9" s="8">
        <f>'[5]Tables'!J330</f>
        <v>4.631255498555387</v>
      </c>
      <c r="I9" s="8">
        <f>'[5]Tables'!K330</f>
        <v>2.5404160980448287</v>
      </c>
      <c r="J9" s="8">
        <f>'[5]Tables'!L330</f>
        <v>1.7650840059509898</v>
      </c>
      <c r="K9" s="8">
        <f>'[5]Tables'!M330</f>
        <v>2.387258180620533</v>
      </c>
      <c r="L9" s="8">
        <f>'[5]Tables'!N330</f>
        <v>2.666015893795781</v>
      </c>
      <c r="M9" s="8">
        <f>'[5]Tables'!O330</f>
        <v>2.9513327669172806</v>
      </c>
      <c r="N9" s="8">
        <f>'[5]Tables'!P330</f>
        <v>3.0024083883043007</v>
      </c>
      <c r="O9" s="8">
        <f>'[5]Tables'!Q330</f>
        <v>3.0126557817923283</v>
      </c>
      <c r="P9" s="8">
        <f>'[5]Tables'!R330</f>
        <v>3.0014749856217993</v>
      </c>
      <c r="Q9" s="3"/>
      <c r="R9" s="3"/>
    </row>
    <row r="10" spans="1:18" ht="15">
      <c r="A10" s="21"/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0"/>
      <c r="Q10" s="3"/>
      <c r="R10" s="3"/>
    </row>
    <row r="11" spans="1:18" ht="15">
      <c r="A11" s="21" t="s">
        <v>5</v>
      </c>
      <c r="B11" s="8">
        <v>26.3</v>
      </c>
      <c r="C11" s="8">
        <v>23.1</v>
      </c>
      <c r="D11" s="8">
        <v>13.1</v>
      </c>
      <c r="E11" s="8">
        <v>7</v>
      </c>
      <c r="F11" s="8">
        <v>2.8</v>
      </c>
      <c r="G11" s="8">
        <v>3.2</v>
      </c>
      <c r="H11" s="8">
        <v>1.8</v>
      </c>
      <c r="I11" s="9">
        <v>3.2</v>
      </c>
      <c r="J11" s="9">
        <v>1.4</v>
      </c>
      <c r="K11" s="9">
        <v>3.4</v>
      </c>
      <c r="L11" s="9">
        <v>3</v>
      </c>
      <c r="M11" s="9">
        <v>3</v>
      </c>
      <c r="N11" s="9">
        <v>3</v>
      </c>
      <c r="O11" s="8">
        <v>3</v>
      </c>
      <c r="P11" s="8">
        <v>3</v>
      </c>
      <c r="Q11" s="3"/>
      <c r="R11" s="3"/>
    </row>
    <row r="12" spans="1:18" ht="15">
      <c r="A12" s="21" t="s">
        <v>6</v>
      </c>
      <c r="B12" s="8">
        <f>'[5]Tables'!D355</f>
        <v>35.9</v>
      </c>
      <c r="C12" s="8">
        <f>'[5]Tables'!E355</f>
        <v>25</v>
      </c>
      <c r="D12" s="8">
        <f>'[5]Tables'!F355</f>
        <v>17.599999999999998</v>
      </c>
      <c r="E12" s="8">
        <f>'[5]Tables'!G355</f>
        <v>8.4</v>
      </c>
      <c r="F12" s="8">
        <f>'[5]Tables'!H355</f>
        <v>4.7</v>
      </c>
      <c r="G12" s="8">
        <f>'[5]Tables'!I355</f>
        <v>2.4</v>
      </c>
      <c r="H12" s="8">
        <f>'[5]Tables'!J355</f>
        <v>2.6</v>
      </c>
      <c r="I12" s="8">
        <f>'[5]Tables'!K355</f>
        <v>2.5</v>
      </c>
      <c r="J12" s="8">
        <f>'[5]Tables'!L355</f>
        <v>1.9</v>
      </c>
      <c r="K12" s="8">
        <f>'[5]Tables'!M355</f>
        <v>3</v>
      </c>
      <c r="L12" s="8">
        <f>'[5]Tables'!N355</f>
        <v>3</v>
      </c>
      <c r="M12" s="8">
        <f>'[5]Tables'!O355</f>
        <v>3</v>
      </c>
      <c r="N12" s="8">
        <f>'[5]Tables'!P355</f>
        <v>3</v>
      </c>
      <c r="O12" s="8">
        <f>'[5]Tables'!Q355</f>
        <v>3</v>
      </c>
      <c r="P12" s="8">
        <f>'[5]Tables'!R355</f>
        <v>3</v>
      </c>
      <c r="Q12" s="3"/>
      <c r="R12" s="3"/>
    </row>
    <row r="13" spans="1:18" ht="30">
      <c r="A13" s="21" t="s">
        <v>11</v>
      </c>
      <c r="B13" s="12">
        <f>'[5]Tables'!D359</f>
        <v>71.86999999999996</v>
      </c>
      <c r="C13" s="12">
        <f>'[5]Tables'!E359</f>
        <v>89.49999999999996</v>
      </c>
      <c r="D13" s="12">
        <f>'[5]Tables'!F359</f>
        <v>98.72999999999989</v>
      </c>
      <c r="E13" s="12">
        <f>'[5]Tables'!G359</f>
        <v>120.02999999999979</v>
      </c>
      <c r="F13" s="12">
        <f>'[5]Tables'!H359</f>
        <v>133.29999999999978</v>
      </c>
      <c r="G13" s="12">
        <f>'[5]Tables'!I359</f>
        <v>140.98999999999975</v>
      </c>
      <c r="H13" s="12">
        <f>'[5]Tables'!J359</f>
        <v>149.52999999999975</v>
      </c>
      <c r="I13" s="12">
        <f>'[5]Tables'!K359</f>
        <v>159.29999999999978</v>
      </c>
      <c r="J13" s="12">
        <f>'[5]Tables'!L359</f>
        <v>172.9999999999998</v>
      </c>
      <c r="K13" s="12">
        <f>'[5]Tables'!M359</f>
        <v>187.8585920395266</v>
      </c>
      <c r="L13" s="12">
        <f>'[5]Tables'!N359</f>
        <v>203.190795166164</v>
      </c>
      <c r="M13" s="12">
        <f>'[5]Tables'!O359</f>
        <v>219.03173946232877</v>
      </c>
      <c r="N13" s="12">
        <f>'[5]Tables'!P359</f>
        <v>234.80457091410662</v>
      </c>
      <c r="O13" s="12">
        <f>'[5]Tables'!Q359</f>
        <v>251.77687365851764</v>
      </c>
      <c r="P13" s="12">
        <f>'[5]Tables'!R359</f>
        <v>270.0341457666341</v>
      </c>
      <c r="Q13" s="3"/>
      <c r="R13" s="3"/>
    </row>
    <row r="14" spans="1:18" ht="15">
      <c r="A14" s="21" t="s">
        <v>7</v>
      </c>
      <c r="B14" s="8">
        <v>52.2</v>
      </c>
      <c r="C14" s="8">
        <f aca="true" t="shared" si="0" ref="C14:P14">(C13/B13-1)*100</f>
        <v>24.53040211492974</v>
      </c>
      <c r="D14" s="8">
        <f t="shared" si="0"/>
        <v>10.312849162011094</v>
      </c>
      <c r="E14" s="8">
        <f t="shared" si="0"/>
        <v>21.5739896687936</v>
      </c>
      <c r="F14" s="8">
        <f t="shared" si="0"/>
        <v>11.055569440973102</v>
      </c>
      <c r="G14" s="8">
        <f t="shared" si="0"/>
        <v>5.768942235558883</v>
      </c>
      <c r="H14" s="8">
        <f t="shared" si="0"/>
        <v>6.057167174976952</v>
      </c>
      <c r="I14" s="8">
        <f t="shared" si="0"/>
        <v>6.533805925232428</v>
      </c>
      <c r="J14" s="8">
        <f t="shared" si="0"/>
        <v>8.600125549278115</v>
      </c>
      <c r="K14" s="8">
        <f t="shared" si="0"/>
        <v>8.588781525738053</v>
      </c>
      <c r="L14" s="8">
        <f t="shared" si="0"/>
        <v>8.161566080199002</v>
      </c>
      <c r="M14" s="8">
        <f t="shared" si="0"/>
        <v>7.796093461424003</v>
      </c>
      <c r="N14" s="8">
        <f t="shared" si="0"/>
        <v>7.201162484714052</v>
      </c>
      <c r="O14" s="8">
        <f t="shared" si="0"/>
        <v>7.228267609244976</v>
      </c>
      <c r="P14" s="8">
        <f t="shared" si="0"/>
        <v>7.251369771505933</v>
      </c>
      <c r="Q14" s="3"/>
      <c r="R14" s="3"/>
    </row>
    <row r="15" spans="1:18" ht="15">
      <c r="A15" s="21" t="s">
        <v>10</v>
      </c>
      <c r="B15" s="8">
        <v>12</v>
      </c>
      <c r="C15" s="8">
        <f>((C14/100+1)/(B12/100+1)-1)*100</f>
        <v>-8.36615002580593</v>
      </c>
      <c r="D15" s="8">
        <f aca="true" t="shared" si="1" ref="D15:P15">((D14/100+1)/(D12/100+1)-1)*100</f>
        <v>-6.19655683502457</v>
      </c>
      <c r="E15" s="8">
        <f t="shared" si="1"/>
        <v>12.1531270007321</v>
      </c>
      <c r="F15" s="8">
        <f t="shared" si="1"/>
        <v>6.070266896822463</v>
      </c>
      <c r="G15" s="8">
        <f t="shared" si="1"/>
        <v>3.2899826519129594</v>
      </c>
      <c r="H15" s="8">
        <f t="shared" si="1"/>
        <v>3.3695586500749997</v>
      </c>
      <c r="I15" s="8">
        <f t="shared" si="1"/>
        <v>3.935420414860924</v>
      </c>
      <c r="J15" s="8">
        <f t="shared" si="1"/>
        <v>6.575196809890205</v>
      </c>
      <c r="K15" s="8">
        <f t="shared" si="1"/>
        <v>5.426001481299081</v>
      </c>
      <c r="L15" s="8">
        <f t="shared" si="1"/>
        <v>5.011229204076706</v>
      </c>
      <c r="M15" s="8">
        <f t="shared" si="1"/>
        <v>4.656401418858258</v>
      </c>
      <c r="N15" s="8">
        <f t="shared" si="1"/>
        <v>4.078798528848582</v>
      </c>
      <c r="O15" s="8">
        <f t="shared" si="1"/>
        <v>4.105114183732983</v>
      </c>
      <c r="P15" s="8">
        <f t="shared" si="1"/>
        <v>4.127543467481476</v>
      </c>
      <c r="Q15" s="3"/>
      <c r="R15" s="3"/>
    </row>
    <row r="16" spans="1:18" ht="30" hidden="1">
      <c r="A16" s="21" t="s">
        <v>12</v>
      </c>
      <c r="B16" s="12">
        <f>'[5]Forecast'!E54</f>
        <v>77.38999999999997</v>
      </c>
      <c r="C16" s="12">
        <f>'[5]Forecast'!F54</f>
        <v>94.47999999999998</v>
      </c>
      <c r="D16" s="12">
        <f>'[5]Forecast'!G54</f>
        <v>105.62999999999991</v>
      </c>
      <c r="E16" s="12">
        <f>'[5]Forecast'!H54</f>
        <v>126.8899999999999</v>
      </c>
      <c r="F16" s="12">
        <f>'[5]Forecast'!I54</f>
        <v>142.96999999999989</v>
      </c>
      <c r="G16" s="12">
        <f>'[5]Forecast'!J54</f>
        <v>156.76999999999987</v>
      </c>
      <c r="H16" s="12">
        <f>'[5]Forecast'!K54</f>
        <v>169.02999999999986</v>
      </c>
      <c r="I16" s="12">
        <f>'[5]Forecast'!L54</f>
        <v>180.09999999999985</v>
      </c>
      <c r="J16" s="12">
        <f>'[5]Forecast'!M54</f>
        <v>199.99999999999986</v>
      </c>
      <c r="K16" s="12">
        <f>'[5]Forecast'!N54</f>
        <v>217.17756305147591</v>
      </c>
      <c r="L16" s="12">
        <f>'[5]Forecast'!O54</f>
        <v>232.66070068563442</v>
      </c>
      <c r="M16" s="12">
        <f>'[5]Forecast'!P54</f>
        <v>248.8299773026987</v>
      </c>
      <c r="N16" s="12">
        <f>'[5]Forecast'!Q54</f>
        <v>264.6578779475104</v>
      </c>
      <c r="O16" s="12">
        <f>'[5]Forecast'!R54</f>
        <v>281.5499689487915</v>
      </c>
      <c r="P16" s="12">
        <f>'[5]Forecast'!S54</f>
        <v>299.57225223451394</v>
      </c>
      <c r="Q16" s="3"/>
      <c r="R16" s="3"/>
    </row>
    <row r="17" spans="1:18" ht="15" hidden="1">
      <c r="A17" s="21" t="s">
        <v>7</v>
      </c>
      <c r="B17" s="8">
        <v>49.4</v>
      </c>
      <c r="C17" s="8">
        <f aca="true" t="shared" si="2" ref="C17:P17">(C16/B16-1)*100</f>
        <v>22.08295645432228</v>
      </c>
      <c r="D17" s="8">
        <f t="shared" si="2"/>
        <v>11.801439458086293</v>
      </c>
      <c r="E17" s="8">
        <f t="shared" si="2"/>
        <v>20.126857900217754</v>
      </c>
      <c r="F17" s="8">
        <f t="shared" si="2"/>
        <v>12.672393411616367</v>
      </c>
      <c r="G17" s="8">
        <f t="shared" si="2"/>
        <v>9.652374624046999</v>
      </c>
      <c r="H17" s="8">
        <f t="shared" si="2"/>
        <v>7.820373796006885</v>
      </c>
      <c r="I17" s="8">
        <f t="shared" si="2"/>
        <v>6.549133289948528</v>
      </c>
      <c r="J17" s="8">
        <f t="shared" si="2"/>
        <v>11.049416990560811</v>
      </c>
      <c r="K17" s="8">
        <f t="shared" si="2"/>
        <v>8.588781525738032</v>
      </c>
      <c r="L17" s="8">
        <f t="shared" si="2"/>
        <v>7.129252864159197</v>
      </c>
      <c r="M17" s="8">
        <f t="shared" si="2"/>
        <v>6.949724027055093</v>
      </c>
      <c r="N17" s="8">
        <f t="shared" si="2"/>
        <v>6.360929987771247</v>
      </c>
      <c r="O17" s="8">
        <f t="shared" si="2"/>
        <v>6.382614087395977</v>
      </c>
      <c r="P17" s="8">
        <f t="shared" si="2"/>
        <v>6.401095817204783</v>
      </c>
      <c r="Q17" s="3"/>
      <c r="R17" s="3"/>
    </row>
    <row r="18" spans="1:18" ht="15" hidden="1">
      <c r="A18" s="21" t="s">
        <v>10</v>
      </c>
      <c r="B18" s="8">
        <f aca="true" t="shared" si="3" ref="B18:P18">((B17/100+1)/(B12/100+1)-1)*100</f>
        <v>9.933774834437092</v>
      </c>
      <c r="C18" s="8">
        <f t="shared" si="3"/>
        <v>-2.3336348365421755</v>
      </c>
      <c r="D18" s="8">
        <f t="shared" si="3"/>
        <v>-4.930748760130699</v>
      </c>
      <c r="E18" s="8">
        <f t="shared" si="3"/>
        <v>10.818134594296813</v>
      </c>
      <c r="F18" s="8">
        <f t="shared" si="3"/>
        <v>7.614511376901989</v>
      </c>
      <c r="G18" s="8">
        <f t="shared" si="3"/>
        <v>7.0823970937959</v>
      </c>
      <c r="H18" s="8">
        <f t="shared" si="3"/>
        <v>5.088083621839057</v>
      </c>
      <c r="I18" s="8">
        <f t="shared" si="3"/>
        <v>3.950373941413199</v>
      </c>
      <c r="J18" s="8">
        <f t="shared" si="3"/>
        <v>8.978819421551343</v>
      </c>
      <c r="K18" s="8">
        <f t="shared" si="3"/>
        <v>5.426001481299059</v>
      </c>
      <c r="L18" s="8">
        <f t="shared" si="3"/>
        <v>4.0089833632613425</v>
      </c>
      <c r="M18" s="8">
        <f t="shared" si="3"/>
        <v>3.8346835214127184</v>
      </c>
      <c r="N18" s="8">
        <f t="shared" si="3"/>
        <v>3.2630388230788787</v>
      </c>
      <c r="O18" s="8">
        <f t="shared" si="3"/>
        <v>3.284091346986373</v>
      </c>
      <c r="P18" s="8">
        <f t="shared" si="3"/>
        <v>3.3020347739852296</v>
      </c>
      <c r="Q18" s="3"/>
      <c r="R18" s="3"/>
    </row>
    <row r="19" spans="1:18" ht="30">
      <c r="A19" s="21" t="s">
        <v>33</v>
      </c>
      <c r="B19" s="15">
        <f>'[5]Tables'!D210</f>
        <v>1009.5726638498579</v>
      </c>
      <c r="C19" s="15">
        <f>'[5]Tables'!E210</f>
        <v>974.7083816448858</v>
      </c>
      <c r="D19" s="15">
        <f>'[5]Tables'!F210</f>
        <v>948.6999999999998</v>
      </c>
      <c r="E19" s="15">
        <f>'[5]Tables'!G210</f>
        <v>990.2</v>
      </c>
      <c r="F19" s="15">
        <f>'[5]Tables'!H210</f>
        <v>986.1</v>
      </c>
      <c r="G19" s="15">
        <f>'[5]Tables'!I210</f>
        <v>968.5000000000001</v>
      </c>
      <c r="H19" s="15">
        <f>'[5]Tables'!J210</f>
        <v>941.1000000000004</v>
      </c>
      <c r="I19" s="15">
        <f>'[5]Tables'!K210</f>
        <v>962.1000000000003</v>
      </c>
      <c r="J19" s="15">
        <f>'[5]Tables'!L210</f>
        <v>989.0000000000002</v>
      </c>
      <c r="K19" s="15">
        <f>'[5]Tables'!M210</f>
        <v>998.9999917831418</v>
      </c>
      <c r="L19" s="15">
        <f>'[5]Tables'!N210</f>
        <v>1009.0000293816506</v>
      </c>
      <c r="M19" s="15">
        <f>'[5]Tables'!O210</f>
        <v>1014.0000520174983</v>
      </c>
      <c r="N19" s="15">
        <f>'[5]Tables'!P210</f>
        <v>1019.0000540414738</v>
      </c>
      <c r="O19" s="15">
        <f>'[5]Tables'!Q210</f>
        <v>1024.000004923273</v>
      </c>
      <c r="P19" s="15">
        <f>'[5]Tables'!R210</f>
        <v>1029.0000894399252</v>
      </c>
      <c r="Q19" s="3"/>
      <c r="R19" s="3"/>
    </row>
    <row r="20" spans="1:18" ht="30">
      <c r="A20" s="21" t="s">
        <v>34</v>
      </c>
      <c r="B20" s="8">
        <f>'[5]Tables'!D217</f>
        <v>6.5245292077852</v>
      </c>
      <c r="C20" s="8">
        <f>'[5]Tables'!E217</f>
        <v>6.916668752042253</v>
      </c>
      <c r="D20" s="8">
        <f>'[5]Tables'!F217</f>
        <v>7.275729454059027</v>
      </c>
      <c r="E20" s="8">
        <f>'[5]Tables'!G217</f>
        <v>7.530765275516325</v>
      </c>
      <c r="F20" s="8">
        <f>'[5]Tables'!H217</f>
        <v>8.546669569003047</v>
      </c>
      <c r="G20" s="8">
        <f>'[5]Tables'!I217</f>
        <v>9.77431631117796</v>
      </c>
      <c r="H20" s="8">
        <f>'[5]Tables'!J217</f>
        <v>9.218948899799932</v>
      </c>
      <c r="I20" s="8">
        <f>'[5]Tables'!K217</f>
        <v>8.35403867003974</v>
      </c>
      <c r="J20" s="8">
        <f>'[5]Tables'!L217</f>
        <v>8.89129491854661</v>
      </c>
      <c r="K20" s="8">
        <f>'[5]Tables'!M217</f>
        <v>8.613483972692634</v>
      </c>
      <c r="L20" s="8">
        <f>'[5]Tables'!N217</f>
        <v>8.161382958571302</v>
      </c>
      <c r="M20" s="8">
        <f>'[5]Tables'!O217</f>
        <v>7.942138087400444</v>
      </c>
      <c r="N20" s="8">
        <f>'[5]Tables'!P217</f>
        <v>7.50226620859156</v>
      </c>
      <c r="O20" s="8">
        <f>'[5]Tables'!Q217</f>
        <v>7.138196935013133</v>
      </c>
      <c r="P20" s="8">
        <f>'[5]Tables'!R217</f>
        <v>6.775778482743849</v>
      </c>
      <c r="Q20" s="3"/>
      <c r="R20" s="3"/>
    </row>
    <row r="21" spans="1:18" ht="15" hidden="1">
      <c r="A21" s="21"/>
      <c r="B21" s="14"/>
      <c r="C21" s="14"/>
      <c r="D21" s="14"/>
      <c r="E21" s="14"/>
      <c r="F21" s="14"/>
      <c r="G21" s="14"/>
      <c r="H21" s="14"/>
      <c r="I21" s="14"/>
      <c r="J21" s="16"/>
      <c r="K21" s="14"/>
      <c r="L21" s="14"/>
      <c r="M21" s="14"/>
      <c r="N21" s="14"/>
      <c r="O21" s="14"/>
      <c r="P21" s="14"/>
      <c r="Q21" s="3"/>
      <c r="R21" s="3"/>
    </row>
    <row r="22" spans="1:18" ht="15" hidden="1">
      <c r="A22" s="21" t="s">
        <v>13</v>
      </c>
      <c r="B22" s="14">
        <v>736.3</v>
      </c>
      <c r="C22" s="14">
        <v>981.4</v>
      </c>
      <c r="D22" s="14">
        <v>1147.2</v>
      </c>
      <c r="E22" s="14">
        <v>1338.4</v>
      </c>
      <c r="F22" s="14">
        <v>1433.7</v>
      </c>
      <c r="G22" s="14">
        <v>1528.9</v>
      </c>
      <c r="H22" s="14">
        <v>1624.2</v>
      </c>
      <c r="I22" s="14">
        <v>1724.4</v>
      </c>
      <c r="J22" s="16"/>
      <c r="K22" s="14">
        <v>1829.6</v>
      </c>
      <c r="L22" s="14">
        <v>1829.6</v>
      </c>
      <c r="M22" s="14">
        <v>1829.6</v>
      </c>
      <c r="N22" s="14">
        <v>1829.6</v>
      </c>
      <c r="O22" s="14">
        <v>1829.6</v>
      </c>
      <c r="P22" s="14">
        <v>1830.6</v>
      </c>
      <c r="Q22" s="3"/>
      <c r="R22" s="3"/>
    </row>
    <row r="23" spans="1:18" ht="15" hidden="1">
      <c r="A23" s="21" t="s">
        <v>14</v>
      </c>
      <c r="B23" s="14">
        <v>778.9</v>
      </c>
      <c r="C23" s="14">
        <v>1049.7</v>
      </c>
      <c r="D23" s="14">
        <v>1187.1</v>
      </c>
      <c r="E23" s="14">
        <v>1366.2</v>
      </c>
      <c r="F23" s="14">
        <v>1456.1</v>
      </c>
      <c r="G23" s="14">
        <v>1552.2</v>
      </c>
      <c r="H23" s="14">
        <v>1645.4</v>
      </c>
      <c r="I23" s="14">
        <v>1744.5</v>
      </c>
      <c r="J23" s="16"/>
      <c r="K23" s="14">
        <v>1847.6</v>
      </c>
      <c r="L23" s="14">
        <v>1847.6</v>
      </c>
      <c r="M23" s="14">
        <v>1847.6</v>
      </c>
      <c r="N23" s="14">
        <v>1847.6</v>
      </c>
      <c r="O23" s="14">
        <v>1847.6</v>
      </c>
      <c r="P23" s="14">
        <v>1848.6</v>
      </c>
      <c r="Q23" s="3"/>
      <c r="R23" s="3"/>
    </row>
    <row r="24" spans="1:18" ht="15" hidden="1">
      <c r="A24" s="21" t="s">
        <v>15</v>
      </c>
      <c r="B24" s="17">
        <v>47.8</v>
      </c>
      <c r="C24" s="17">
        <v>11.5</v>
      </c>
      <c r="D24" s="17">
        <v>11.9</v>
      </c>
      <c r="E24" s="17">
        <v>19.8</v>
      </c>
      <c r="F24" s="17">
        <v>9.6</v>
      </c>
      <c r="G24" s="17">
        <v>9.1</v>
      </c>
      <c r="H24" s="14">
        <v>8.7</v>
      </c>
      <c r="I24" s="14">
        <v>7.9</v>
      </c>
      <c r="J24" s="16"/>
      <c r="K24" s="14">
        <v>7.5</v>
      </c>
      <c r="L24" s="14">
        <v>7.5</v>
      </c>
      <c r="M24" s="14">
        <v>7.5</v>
      </c>
      <c r="N24" s="14">
        <v>7.5</v>
      </c>
      <c r="O24" s="14">
        <v>7.5</v>
      </c>
      <c r="P24" s="14">
        <v>8.5</v>
      </c>
      <c r="Q24" s="3"/>
      <c r="R24" s="3"/>
    </row>
    <row r="25" spans="1:18" ht="15" hidden="1">
      <c r="A25" s="21" t="s">
        <v>16</v>
      </c>
      <c r="B25" s="17">
        <v>-90.4</v>
      </c>
      <c r="C25" s="17">
        <v>-79.8</v>
      </c>
      <c r="D25" s="17">
        <v>-51.8</v>
      </c>
      <c r="E25" s="17">
        <v>-47.5</v>
      </c>
      <c r="F25" s="13">
        <v>-32</v>
      </c>
      <c r="G25" s="13">
        <v>-32.4</v>
      </c>
      <c r="H25" s="8">
        <v>-29.9</v>
      </c>
      <c r="I25" s="8">
        <v>-28</v>
      </c>
      <c r="J25" s="9"/>
      <c r="K25" s="8">
        <v>-25.5</v>
      </c>
      <c r="L25" s="8">
        <v>-25.5</v>
      </c>
      <c r="M25" s="8">
        <v>-25.5</v>
      </c>
      <c r="N25" s="8">
        <v>-25.5</v>
      </c>
      <c r="O25" s="8">
        <v>-25.5</v>
      </c>
      <c r="P25" s="8">
        <v>-24.5</v>
      </c>
      <c r="Q25" s="3"/>
      <c r="R25" s="3"/>
    </row>
    <row r="26" spans="1:18" ht="15" hidden="1">
      <c r="A26" s="21" t="s">
        <v>8</v>
      </c>
      <c r="B26" s="14"/>
      <c r="C26" s="14"/>
      <c r="D26" s="14"/>
      <c r="E26" s="14"/>
      <c r="F26" s="14"/>
      <c r="G26" s="14"/>
      <c r="H26" s="14"/>
      <c r="I26" s="14"/>
      <c r="J26" s="16"/>
      <c r="K26" s="14"/>
      <c r="L26" s="14"/>
      <c r="M26" s="14"/>
      <c r="N26" s="14"/>
      <c r="O26" s="14"/>
      <c r="P26" s="14"/>
      <c r="Q26" s="3"/>
      <c r="R26" s="3"/>
    </row>
    <row r="27" spans="1:18" ht="15" hidden="1">
      <c r="A27" s="21" t="s">
        <v>17</v>
      </c>
      <c r="B27" s="8">
        <f aca="true" t="shared" si="4" ref="B27:I30">B22/B$6*100</f>
        <v>36.04798891584314</v>
      </c>
      <c r="C27" s="8">
        <f t="shared" si="4"/>
        <v>42.13069530672469</v>
      </c>
      <c r="D27" s="8">
        <f t="shared" si="4"/>
        <v>40.865120878400624</v>
      </c>
      <c r="E27" s="8">
        <f t="shared" si="4"/>
        <v>40.93594796510046</v>
      </c>
      <c r="F27" s="8">
        <f t="shared" si="4"/>
        <v>39.911952623451604</v>
      </c>
      <c r="G27" s="8">
        <f t="shared" si="4"/>
        <v>39.306797667044265</v>
      </c>
      <c r="H27" s="8">
        <f t="shared" si="4"/>
        <v>37.35218497173636</v>
      </c>
      <c r="I27" s="8">
        <f t="shared" si="4"/>
        <v>35.83097355356652</v>
      </c>
      <c r="J27" s="9"/>
      <c r="K27" s="8">
        <f aca="true" t="shared" si="5" ref="K27:P30">K22/K$6*100</f>
        <v>32.302522186678324</v>
      </c>
      <c r="L27" s="8">
        <f t="shared" si="5"/>
        <v>29.665268820764595</v>
      </c>
      <c r="M27" s="8">
        <f t="shared" si="5"/>
        <v>27.183610507794864</v>
      </c>
      <c r="N27" s="8">
        <f t="shared" si="5"/>
        <v>24.907189833065694</v>
      </c>
      <c r="O27" s="8">
        <f t="shared" si="5"/>
        <v>22.81209107689791</v>
      </c>
      <c r="P27" s="8">
        <f t="shared" si="5"/>
        <v>20.90148225931102</v>
      </c>
      <c r="Q27" s="5"/>
      <c r="R27" s="5"/>
    </row>
    <row r="28" spans="1:18" ht="15" hidden="1">
      <c r="A28" s="21" t="s">
        <v>18</v>
      </c>
      <c r="B28" s="8">
        <f t="shared" si="4"/>
        <v>38.13361206919764</v>
      </c>
      <c r="C28" s="8">
        <f t="shared" si="4"/>
        <v>45.06275816534431</v>
      </c>
      <c r="D28" s="8">
        <f t="shared" si="4"/>
        <v>42.286423461252944</v>
      </c>
      <c r="E28" s="8">
        <f t="shared" si="4"/>
        <v>41.786231403108374</v>
      </c>
      <c r="F28" s="8">
        <f t="shared" si="4"/>
        <v>40.53553338565102</v>
      </c>
      <c r="G28" s="8">
        <f t="shared" si="4"/>
        <v>39.9058220542783</v>
      </c>
      <c r="H28" s="8">
        <f t="shared" si="4"/>
        <v>37.83972734422793</v>
      </c>
      <c r="I28" s="8">
        <f t="shared" si="4"/>
        <v>36.24862755984505</v>
      </c>
      <c r="J28" s="9"/>
      <c r="K28" s="8">
        <f t="shared" si="5"/>
        <v>32.62032137740865</v>
      </c>
      <c r="L28" s="8">
        <f t="shared" si="5"/>
        <v>29.957122143225117</v>
      </c>
      <c r="M28" s="8">
        <f t="shared" si="5"/>
        <v>27.451048739725508</v>
      </c>
      <c r="N28" s="8">
        <f t="shared" si="5"/>
        <v>25.152232146683524</v>
      </c>
      <c r="O28" s="8">
        <f t="shared" si="5"/>
        <v>23.036521356403902</v>
      </c>
      <c r="P28" s="8">
        <f t="shared" si="5"/>
        <v>21.107003225479275</v>
      </c>
      <c r="Q28" s="5"/>
      <c r="R28" s="5"/>
    </row>
    <row r="29" spans="1:18" ht="15" hidden="1">
      <c r="A29" s="21" t="s">
        <v>19</v>
      </c>
      <c r="B29" s="8">
        <f t="shared" si="4"/>
        <v>2.3402062612757057</v>
      </c>
      <c r="C29" s="8">
        <f t="shared" si="4"/>
        <v>0.49368554720535346</v>
      </c>
      <c r="D29" s="8">
        <f t="shared" si="4"/>
        <v>0.4238972615524472</v>
      </c>
      <c r="E29" s="8">
        <f t="shared" si="4"/>
        <v>0.605597556566788</v>
      </c>
      <c r="F29" s="8">
        <f t="shared" si="4"/>
        <v>0.26724889808546787</v>
      </c>
      <c r="G29" s="8">
        <f t="shared" si="4"/>
        <v>0.23395373063647246</v>
      </c>
      <c r="H29" s="8">
        <f t="shared" si="4"/>
        <v>0.20007635097531476</v>
      </c>
      <c r="I29" s="8">
        <f t="shared" si="4"/>
        <v>0.1641525696318578</v>
      </c>
      <c r="J29" s="9"/>
      <c r="K29" s="8">
        <f t="shared" si="5"/>
        <v>0.1324163294709704</v>
      </c>
      <c r="L29" s="8">
        <f t="shared" si="5"/>
        <v>0.12160555102521563</v>
      </c>
      <c r="M29" s="8">
        <f t="shared" si="5"/>
        <v>0.11143259663776864</v>
      </c>
      <c r="N29" s="8">
        <f t="shared" si="5"/>
        <v>0.10210096400742932</v>
      </c>
      <c r="O29" s="8">
        <f t="shared" si="5"/>
        <v>0.09351261646082988</v>
      </c>
      <c r="P29" s="8">
        <f t="shared" si="5"/>
        <v>0.09705156735722917</v>
      </c>
      <c r="Q29" s="5"/>
      <c r="R29" s="5"/>
    </row>
    <row r="30" spans="1:18" ht="15" hidden="1">
      <c r="A30" s="21" t="s">
        <v>20</v>
      </c>
      <c r="B30" s="8">
        <f t="shared" si="4"/>
        <v>-4.425829414630206</v>
      </c>
      <c r="C30" s="8">
        <f t="shared" si="4"/>
        <v>-3.425748405824975</v>
      </c>
      <c r="D30" s="8">
        <f t="shared" si="4"/>
        <v>-1.84519984440477</v>
      </c>
      <c r="E30" s="8">
        <f t="shared" si="4"/>
        <v>-1.4528224210566885</v>
      </c>
      <c r="F30" s="8">
        <f t="shared" si="4"/>
        <v>-0.890829660284893</v>
      </c>
      <c r="G30" s="8">
        <f t="shared" si="4"/>
        <v>-0.8329781178705173</v>
      </c>
      <c r="H30" s="8">
        <f t="shared" si="4"/>
        <v>-0.6876187234668865</v>
      </c>
      <c r="I30" s="8">
        <f t="shared" si="4"/>
        <v>-0.5818065759103821</v>
      </c>
      <c r="J30" s="9"/>
      <c r="K30" s="8">
        <f t="shared" si="5"/>
        <v>-0.4502155202012994</v>
      </c>
      <c r="L30" s="8">
        <f t="shared" si="5"/>
        <v>-0.4134588734857331</v>
      </c>
      <c r="M30" s="8">
        <f t="shared" si="5"/>
        <v>-0.37887082856841336</v>
      </c>
      <c r="N30" s="8">
        <f t="shared" si="5"/>
        <v>-0.34714327762525976</v>
      </c>
      <c r="O30" s="8">
        <f t="shared" si="5"/>
        <v>-0.31794289596682157</v>
      </c>
      <c r="P30" s="8">
        <f t="shared" si="5"/>
        <v>-0.2797368706178958</v>
      </c>
      <c r="Q30" s="5"/>
      <c r="R30" s="5"/>
    </row>
    <row r="31" spans="1:18" ht="15">
      <c r="A31" s="21"/>
      <c r="B31" s="14"/>
      <c r="C31" s="14"/>
      <c r="D31" s="14"/>
      <c r="E31" s="14"/>
      <c r="F31" s="14"/>
      <c r="G31" s="14"/>
      <c r="H31" s="14"/>
      <c r="I31" s="14"/>
      <c r="J31" s="16"/>
      <c r="K31" s="14"/>
      <c r="L31" s="14"/>
      <c r="M31" s="14"/>
      <c r="N31" s="14"/>
      <c r="O31" s="14"/>
      <c r="P31" s="14"/>
      <c r="Q31" s="3"/>
      <c r="R31" s="3"/>
    </row>
    <row r="32" spans="1:18" ht="15">
      <c r="A32" s="21" t="s">
        <v>21</v>
      </c>
      <c r="B32" s="8">
        <f>'[3]TREAS'!F13</f>
        <v>188.5</v>
      </c>
      <c r="C32" s="8">
        <f>'[3]TREAS'!G13</f>
        <v>216.3</v>
      </c>
      <c r="D32" s="8">
        <f>'[3]TREAS'!H13</f>
        <v>227.4</v>
      </c>
      <c r="E32" s="8">
        <f>'[3]TREAS'!I13</f>
        <v>218.4</v>
      </c>
      <c r="F32" s="8">
        <f>'[3]TREAS'!J13</f>
        <v>231.6</v>
      </c>
      <c r="G32" s="8">
        <f>'[3]TREAS'!K13</f>
        <v>359</v>
      </c>
      <c r="H32" s="8">
        <f>'[3]TREAS'!L13</f>
        <v>347.99</v>
      </c>
      <c r="I32" s="8">
        <f>'[3]TREAS'!M13</f>
        <v>456.702</v>
      </c>
      <c r="J32" s="8">
        <f>'[3]TREAS'!N13</f>
        <v>464.658</v>
      </c>
      <c r="K32" s="8">
        <f>'[3]TREAS'!O13</f>
        <v>493.729321558475</v>
      </c>
      <c r="L32" s="8">
        <f>'[3]TREAS'!P13</f>
        <v>600.9</v>
      </c>
      <c r="M32" s="8">
        <f>'[3]TREAS'!Q13</f>
        <v>640.2</v>
      </c>
      <c r="N32" s="8">
        <f>'[3]TREAS'!R13</f>
        <v>684</v>
      </c>
      <c r="O32" s="8">
        <f>'[3]TREAS'!S13</f>
        <v>727.3</v>
      </c>
      <c r="P32" s="8">
        <f>'[3]TREAS'!T13</f>
        <v>772.2</v>
      </c>
      <c r="Q32" s="3"/>
      <c r="R32" s="3"/>
    </row>
    <row r="33" spans="1:18" ht="15">
      <c r="A33" s="21" t="s">
        <v>22</v>
      </c>
      <c r="B33" s="8">
        <f>'[3]TREAS'!F18</f>
        <v>100.4</v>
      </c>
      <c r="C33" s="8">
        <f>'[3]TREAS'!G18</f>
        <v>162.3</v>
      </c>
      <c r="D33" s="8">
        <f>'[3]TREAS'!H18</f>
        <v>180.8</v>
      </c>
      <c r="E33" s="8">
        <f>'[3]TREAS'!I18</f>
        <v>173.4</v>
      </c>
      <c r="F33" s="8">
        <f>'[3]TREAS'!J18</f>
        <v>141</v>
      </c>
      <c r="G33" s="8">
        <f>'[3]TREAS'!K18</f>
        <v>151.7</v>
      </c>
      <c r="H33" s="8">
        <f>'[3]TREAS'!L18</f>
        <v>222.9</v>
      </c>
      <c r="I33" s="8">
        <f>'[3]TREAS'!M18</f>
        <v>256.003</v>
      </c>
      <c r="J33" s="8">
        <f>'[3]TREAS'!N18</f>
        <v>291.556</v>
      </c>
      <c r="K33" s="8">
        <f>'[3]TREAS'!O18</f>
        <v>427.770678441525</v>
      </c>
      <c r="L33" s="8">
        <f>'[3]TREAS'!P18</f>
        <v>457.8</v>
      </c>
      <c r="M33" s="8">
        <f>'[3]TREAS'!Q18</f>
        <v>539.7</v>
      </c>
      <c r="N33" s="8">
        <f>'[3]TREAS'!R18</f>
        <v>620.8</v>
      </c>
      <c r="O33" s="8">
        <f>'[3]TREAS'!S18</f>
        <v>713.8</v>
      </c>
      <c r="P33" s="8">
        <f>'[3]TREAS'!T18</f>
        <v>817.8</v>
      </c>
      <c r="Q33" s="3"/>
      <c r="R33" s="3"/>
    </row>
    <row r="34" spans="1:18" ht="15">
      <c r="A34" s="21" t="s">
        <v>23</v>
      </c>
      <c r="B34" s="8">
        <f aca="true" t="shared" si="6" ref="B34:P34">B32+B33</f>
        <v>288.9</v>
      </c>
      <c r="C34" s="8">
        <f t="shared" si="6"/>
        <v>378.6</v>
      </c>
      <c r="D34" s="8">
        <f t="shared" si="6"/>
        <v>408.20000000000005</v>
      </c>
      <c r="E34" s="8">
        <f t="shared" si="6"/>
        <v>391.8</v>
      </c>
      <c r="F34" s="8">
        <f t="shared" si="6"/>
        <v>372.6</v>
      </c>
      <c r="G34" s="8">
        <f t="shared" si="6"/>
        <v>510.7</v>
      </c>
      <c r="H34" s="8">
        <f t="shared" si="6"/>
        <v>570.89</v>
      </c>
      <c r="I34" s="8">
        <f t="shared" si="6"/>
        <v>712.7049999999999</v>
      </c>
      <c r="J34" s="8">
        <f t="shared" si="6"/>
        <v>756.2139999999999</v>
      </c>
      <c r="K34" s="8">
        <f t="shared" si="6"/>
        <v>921.5</v>
      </c>
      <c r="L34" s="8">
        <f t="shared" si="6"/>
        <v>1058.7</v>
      </c>
      <c r="M34" s="8">
        <f t="shared" si="6"/>
        <v>1179.9</v>
      </c>
      <c r="N34" s="8">
        <f t="shared" si="6"/>
        <v>1304.8</v>
      </c>
      <c r="O34" s="8">
        <f t="shared" si="6"/>
        <v>1441.1</v>
      </c>
      <c r="P34" s="8">
        <f t="shared" si="6"/>
        <v>1590</v>
      </c>
      <c r="Q34" s="3"/>
      <c r="R34" s="3"/>
    </row>
    <row r="35" spans="1:18" ht="15">
      <c r="A35" s="21" t="s">
        <v>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"/>
      <c r="R35" s="3"/>
    </row>
    <row r="36" spans="1:18" ht="15">
      <c r="A36" s="21" t="s">
        <v>24</v>
      </c>
      <c r="B36" s="8">
        <f aca="true" t="shared" si="7" ref="B36:P36">B32/B$6*100</f>
        <v>9.228637662143736</v>
      </c>
      <c r="C36" s="8">
        <f t="shared" si="7"/>
        <v>9.285581205262432</v>
      </c>
      <c r="D36" s="8">
        <f t="shared" si="7"/>
        <v>8.100356073699706</v>
      </c>
      <c r="E36" s="8">
        <f t="shared" si="7"/>
        <v>6.679924563342753</v>
      </c>
      <c r="F36" s="8">
        <f t="shared" si="7"/>
        <v>6.447379666311913</v>
      </c>
      <c r="G36" s="8">
        <f t="shared" si="7"/>
        <v>9.229603219614683</v>
      </c>
      <c r="H36" s="8">
        <f t="shared" si="7"/>
        <v>8.002824066195378</v>
      </c>
      <c r="I36" s="8">
        <f t="shared" si="7"/>
        <v>9.489722386836545</v>
      </c>
      <c r="J36" s="8">
        <f t="shared" si="7"/>
        <v>8.944921676253124</v>
      </c>
      <c r="K36" s="8">
        <f t="shared" si="7"/>
        <v>8.717043268395429</v>
      </c>
      <c r="L36" s="8">
        <f t="shared" si="7"/>
        <v>9.743036748140275</v>
      </c>
      <c r="M36" s="8">
        <f t="shared" si="7"/>
        <v>9.511886448999931</v>
      </c>
      <c r="N36" s="8">
        <f t="shared" si="7"/>
        <v>9.311607917477554</v>
      </c>
      <c r="O36" s="8">
        <f t="shared" si="7"/>
        <v>9.068230126928208</v>
      </c>
      <c r="P36" s="8">
        <f t="shared" si="7"/>
        <v>8.816849448617925</v>
      </c>
      <c r="Q36" s="3"/>
      <c r="R36" s="3"/>
    </row>
    <row r="37" spans="1:18" ht="15">
      <c r="A37" s="21" t="s">
        <v>25</v>
      </c>
      <c r="B37" s="8">
        <f aca="true" t="shared" si="8" ref="B37:P37">B33/B$6*100</f>
        <v>4.91541231447868</v>
      </c>
      <c r="C37" s="8">
        <f t="shared" si="8"/>
        <v>6.967405592298164</v>
      </c>
      <c r="D37" s="8">
        <f t="shared" si="8"/>
        <v>6.4403886461077695</v>
      </c>
      <c r="E37" s="8">
        <f t="shared" si="8"/>
        <v>5.303566480236417</v>
      </c>
      <c r="F37" s="8">
        <f t="shared" si="8"/>
        <v>3.92521819063031</v>
      </c>
      <c r="G37" s="8">
        <f t="shared" si="8"/>
        <v>3.9000858173135025</v>
      </c>
      <c r="H37" s="8">
        <f t="shared" si="8"/>
        <v>5.126094095677893</v>
      </c>
      <c r="I37" s="8">
        <f t="shared" si="8"/>
        <v>5.319436744742339</v>
      </c>
      <c r="J37" s="8">
        <f t="shared" si="8"/>
        <v>5.612613113820606</v>
      </c>
      <c r="K37" s="8">
        <f t="shared" si="8"/>
        <v>7.552509745937801</v>
      </c>
      <c r="L37" s="8">
        <f t="shared" si="8"/>
        <v>7.422802834579162</v>
      </c>
      <c r="M37" s="8">
        <f t="shared" si="8"/>
        <v>8.018689654053832</v>
      </c>
      <c r="N37" s="8">
        <f t="shared" si="8"/>
        <v>8.451237127441615</v>
      </c>
      <c r="O37" s="8">
        <f t="shared" si="8"/>
        <v>8.899907417298715</v>
      </c>
      <c r="P37" s="8">
        <f t="shared" si="8"/>
        <v>9.337502562910824</v>
      </c>
      <c r="Q37" s="3"/>
      <c r="R37" s="3"/>
    </row>
    <row r="38" spans="1:18" ht="15">
      <c r="A38" s="21" t="s">
        <v>26</v>
      </c>
      <c r="B38" s="8">
        <f aca="true" t="shared" si="9" ref="B38:P38">B34/B$6*100</f>
        <v>14.144049976622414</v>
      </c>
      <c r="C38" s="8">
        <f t="shared" si="9"/>
        <v>16.252986797560595</v>
      </c>
      <c r="D38" s="8">
        <f t="shared" si="9"/>
        <v>14.540744719807474</v>
      </c>
      <c r="E38" s="8">
        <f t="shared" si="9"/>
        <v>11.98349104357917</v>
      </c>
      <c r="F38" s="8">
        <f t="shared" si="9"/>
        <v>10.372597856942225</v>
      </c>
      <c r="G38" s="8">
        <f t="shared" si="9"/>
        <v>13.129689036928186</v>
      </c>
      <c r="H38" s="8">
        <f t="shared" si="9"/>
        <v>13.12891816187327</v>
      </c>
      <c r="I38" s="8">
        <f t="shared" si="9"/>
        <v>14.809159131578884</v>
      </c>
      <c r="J38" s="8">
        <f t="shared" si="9"/>
        <v>14.557534790073728</v>
      </c>
      <c r="K38" s="8">
        <f t="shared" si="9"/>
        <v>16.26955301433323</v>
      </c>
      <c r="L38" s="8">
        <f t="shared" si="9"/>
        <v>17.165839582719435</v>
      </c>
      <c r="M38" s="8">
        <f t="shared" si="9"/>
        <v>17.530576103053765</v>
      </c>
      <c r="N38" s="8">
        <f t="shared" si="9"/>
        <v>17.76284504491917</v>
      </c>
      <c r="O38" s="8">
        <f t="shared" si="9"/>
        <v>17.968137544226924</v>
      </c>
      <c r="P38" s="8">
        <f t="shared" si="9"/>
        <v>18.154352011528747</v>
      </c>
      <c r="Q38" s="3"/>
      <c r="R38" s="3"/>
    </row>
    <row r="39" spans="1:18" ht="15" hidden="1">
      <c r="A39" s="21"/>
      <c r="B39" s="14"/>
      <c r="C39" s="14"/>
      <c r="D39" s="14"/>
      <c r="E39" s="14"/>
      <c r="F39" s="14"/>
      <c r="G39" s="14"/>
      <c r="H39" s="14"/>
      <c r="I39" s="14"/>
      <c r="J39" s="16"/>
      <c r="K39" s="14"/>
      <c r="L39" s="14"/>
      <c r="M39" s="14"/>
      <c r="N39" s="14"/>
      <c r="O39" s="14"/>
      <c r="P39" s="14"/>
      <c r="Q39" s="3"/>
      <c r="R39" s="3"/>
    </row>
    <row r="40" spans="1:18" ht="15">
      <c r="A40" s="21"/>
      <c r="B40" s="14"/>
      <c r="C40" s="14"/>
      <c r="D40" s="14"/>
      <c r="E40" s="14"/>
      <c r="F40" s="14"/>
      <c r="G40" s="14"/>
      <c r="H40" s="14"/>
      <c r="I40" s="14"/>
      <c r="J40" s="16"/>
      <c r="K40" s="14"/>
      <c r="L40" s="14"/>
      <c r="M40" s="14"/>
      <c r="N40" s="14"/>
      <c r="O40" s="14"/>
      <c r="P40" s="14"/>
      <c r="Q40" s="3"/>
      <c r="R40" s="3"/>
    </row>
    <row r="41" spans="1:18" ht="15">
      <c r="A41" s="21" t="s">
        <v>27</v>
      </c>
      <c r="B41" s="8">
        <f>'[5]Tables'!D87</f>
        <v>948.838</v>
      </c>
      <c r="C41" s="8">
        <f>'[5]Tables'!E87</f>
        <v>1101.04</v>
      </c>
      <c r="D41" s="8">
        <f>'[5]Tables'!F87</f>
        <v>1440.0779999999997</v>
      </c>
      <c r="E41" s="8">
        <f>'[5]Tables'!G87</f>
        <v>1669.1169999999995</v>
      </c>
      <c r="F41" s="8">
        <f>'[5]Tables'!H87</f>
        <v>1841.3519999999996</v>
      </c>
      <c r="G41" s="8">
        <f>'[5]Tables'!I87</f>
        <v>1708.0739999999998</v>
      </c>
      <c r="H41" s="8">
        <f>'[5]Tables'!J87</f>
        <v>1983.8349999999994</v>
      </c>
      <c r="I41" s="8">
        <f>'[5]Tables'!K87</f>
        <v>2138.2889999999998</v>
      </c>
      <c r="J41" s="8">
        <f>'[5]Tables'!L87</f>
        <v>2361.472999999999</v>
      </c>
      <c r="K41" s="8">
        <f>'[5]Tables'!M87</f>
        <v>2695.67316881502</v>
      </c>
      <c r="L41" s="8">
        <f>'[5]Tables'!N87</f>
        <v>3017.536545171533</v>
      </c>
      <c r="M41" s="8">
        <f>'[5]Tables'!O87</f>
        <v>3343.527615746876</v>
      </c>
      <c r="N41" s="8">
        <f>'[5]Tables'!P87</f>
        <v>3696.3731584627058</v>
      </c>
      <c r="O41" s="8">
        <f>'[5]Tables'!Q87</f>
        <v>4078.2379858881263</v>
      </c>
      <c r="P41" s="8">
        <f>'[5]Tables'!R87</f>
        <v>4490.318485643603</v>
      </c>
      <c r="Q41" s="3"/>
      <c r="R41" s="3"/>
    </row>
    <row r="42" spans="1:18" ht="15">
      <c r="A42" s="21" t="s">
        <v>7</v>
      </c>
      <c r="B42" s="8">
        <f>'[5]Tables'!D111</f>
        <v>-11.683092010469531</v>
      </c>
      <c r="C42" s="8">
        <f>'[5]Tables'!E111</f>
        <v>16.040883691420447</v>
      </c>
      <c r="D42" s="8">
        <f>'[5]Tables'!F111</f>
        <v>30.792523432391185</v>
      </c>
      <c r="E42" s="8">
        <f>'[5]Tables'!G111</f>
        <v>15.90462461061135</v>
      </c>
      <c r="F42" s="8">
        <f>'[5]Tables'!H111</f>
        <v>10.31892911042187</v>
      </c>
      <c r="G42" s="8">
        <f>'[5]Tables'!I111</f>
        <v>-7.238051171096016</v>
      </c>
      <c r="H42" s="8">
        <f>'[5]Tables'!J111</f>
        <v>16.144558139752707</v>
      </c>
      <c r="I42" s="8">
        <f>'[5]Tables'!K111</f>
        <v>7.785627332918343</v>
      </c>
      <c r="J42" s="8">
        <f>'[5]Tables'!L111</f>
        <v>10.437504004369824</v>
      </c>
      <c r="K42" s="8">
        <f>'[5]Tables'!M111</f>
        <v>14.152190976353364</v>
      </c>
      <c r="L42" s="8">
        <f>'[5]Tables'!N111</f>
        <v>11.939999999999994</v>
      </c>
      <c r="M42" s="8">
        <f>'[5]Tables'!O111</f>
        <v>10.80321864194067</v>
      </c>
      <c r="N42" s="8">
        <f>'[5]Tables'!P111</f>
        <v>10.553091921659252</v>
      </c>
      <c r="O42" s="8">
        <f>'[5]Tables'!Q111</f>
        <v>10.3307975427523</v>
      </c>
      <c r="P42" s="8">
        <f>'[5]Tables'!R111</f>
        <v>10.104375987409098</v>
      </c>
      <c r="Q42" s="3"/>
      <c r="R42" s="3"/>
    </row>
    <row r="43" spans="1:18" ht="15">
      <c r="A43" s="21" t="s">
        <v>10</v>
      </c>
      <c r="B43" s="8">
        <f>'[5]Tables'!D122</f>
        <v>-8.406152150683766</v>
      </c>
      <c r="C43" s="8">
        <f>'[5]Tables'!E122</f>
        <v>3.299954067094557</v>
      </c>
      <c r="D43" s="8">
        <f>'[5]Tables'!F122</f>
        <v>20.24182943454498</v>
      </c>
      <c r="E43" s="8">
        <f>'[5]Tables'!G122</f>
        <v>13.125048599213883</v>
      </c>
      <c r="F43" s="8">
        <f>'[5]Tables'!H122</f>
        <v>4.854604657041284</v>
      </c>
      <c r="G43" s="8">
        <f>'[5]Tables'!I122</f>
        <v>-6.361911951760302</v>
      </c>
      <c r="H43" s="8">
        <f>'[5]Tables'!J122</f>
        <v>12.004189214748063</v>
      </c>
      <c r="I43" s="8">
        <f>'[5]Tables'!K122</f>
        <v>6.91962789244065</v>
      </c>
      <c r="J43" s="8">
        <f>'[5]Tables'!L122</f>
        <v>6.276245115173262</v>
      </c>
      <c r="K43" s="8">
        <f>'[5]Tables'!M122</f>
        <v>7.690746204106902</v>
      </c>
      <c r="L43" s="8">
        <f>'[5]Tables'!N122</f>
        <v>8.679611650485409</v>
      </c>
      <c r="M43" s="8">
        <f>'[5]Tables'!O122</f>
        <v>8.630606511706528</v>
      </c>
      <c r="N43" s="8">
        <f>'[5]Tables'!P122</f>
        <v>8.385384236920812</v>
      </c>
      <c r="O43" s="8">
        <f>'[5]Tables'!Q122</f>
        <v>8.167448571325808</v>
      </c>
      <c r="P43" s="8">
        <f>'[5]Tables'!R122</f>
        <v>7.94546665432263</v>
      </c>
      <c r="Q43" s="3"/>
      <c r="R43" s="3"/>
    </row>
    <row r="44" spans="1:18" ht="15">
      <c r="A44" s="21" t="s">
        <v>28</v>
      </c>
      <c r="B44" s="8">
        <f>'[5]Tables'!D88</f>
        <v>906.7719999999999</v>
      </c>
      <c r="C44" s="8">
        <f>'[5]Tables'!E88</f>
        <v>1157.759</v>
      </c>
      <c r="D44" s="8">
        <f>'[5]Tables'!F88</f>
        <v>1668.8109999999997</v>
      </c>
      <c r="E44" s="8">
        <f>'[5]Tables'!G88</f>
        <v>1947.2889999999993</v>
      </c>
      <c r="F44" s="8">
        <f>'[5]Tables'!H88</f>
        <v>2326.7519999999986</v>
      </c>
      <c r="G44" s="8">
        <f>'[5]Tables'!I88</f>
        <v>2109.824999999999</v>
      </c>
      <c r="H44" s="8">
        <f>'[5]Tables'!J88</f>
        <v>2360.021999999999</v>
      </c>
      <c r="I44" s="8">
        <f>'[5]Tables'!K88</f>
        <v>2675.9669999999996</v>
      </c>
      <c r="J44" s="8">
        <f>'[5]Tables'!L88</f>
        <v>2912.5499999999997</v>
      </c>
      <c r="K44" s="8">
        <f>'[5]Tables'!M88</f>
        <v>3397.8167279768572</v>
      </c>
      <c r="L44" s="8">
        <f>'[5]Tables'!N88</f>
        <v>3761.383117870381</v>
      </c>
      <c r="M44" s="8">
        <f>'[5]Tables'!O88</f>
        <v>4110.398856215754</v>
      </c>
      <c r="N44" s="8">
        <f>'[5]Tables'!P88</f>
        <v>4471.804704703594</v>
      </c>
      <c r="O44" s="8">
        <f>'[5]Tables'!Q88</f>
        <v>4866.552514417657</v>
      </c>
      <c r="P44" s="8">
        <f>'[5]Tables'!R88</f>
        <v>5297.792525827073</v>
      </c>
      <c r="Q44" s="3"/>
      <c r="R44" s="3"/>
    </row>
    <row r="45" spans="1:18" ht="15">
      <c r="A45" s="21" t="s">
        <v>7</v>
      </c>
      <c r="B45" s="8">
        <f>'[5]Tables'!D112</f>
        <v>8.48384715603947</v>
      </c>
      <c r="C45" s="8">
        <f>'[5]Tables'!E112</f>
        <v>27.679174037133937</v>
      </c>
      <c r="D45" s="8">
        <f>'[5]Tables'!F112</f>
        <v>44.1414836766546</v>
      </c>
      <c r="E45" s="8">
        <f>'[5]Tables'!G112</f>
        <v>16.687210235311234</v>
      </c>
      <c r="F45" s="8">
        <f>'[5]Tables'!H112</f>
        <v>19.486732580526024</v>
      </c>
      <c r="G45" s="8">
        <f>'[5]Tables'!I112</f>
        <v>-9.323168090110157</v>
      </c>
      <c r="H45" s="8">
        <f>'[5]Tables'!J112</f>
        <v>11.858661263374938</v>
      </c>
      <c r="I45" s="8">
        <f>'[5]Tables'!K112</f>
        <v>13.387375202434582</v>
      </c>
      <c r="J45" s="8">
        <f>'[5]Tables'!L112</f>
        <v>8.841028308645061</v>
      </c>
      <c r="K45" s="8">
        <f>'[5]Tables'!M112</f>
        <v>16.66123252740237</v>
      </c>
      <c r="L45" s="8">
        <f>'[5]Tables'!N112</f>
        <v>10.7</v>
      </c>
      <c r="M45" s="8">
        <f>'[5]Tables'!O112</f>
        <v>9.278920211216835</v>
      </c>
      <c r="N45" s="8">
        <f>'[5]Tables'!P112</f>
        <v>8.79247637832814</v>
      </c>
      <c r="O45" s="8">
        <f>'[5]Tables'!Q112</f>
        <v>8.827483214972553</v>
      </c>
      <c r="P45" s="8">
        <f>'[5]Tables'!R112</f>
        <v>8.861303975079359</v>
      </c>
      <c r="Q45" s="3"/>
      <c r="R45" s="3"/>
    </row>
    <row r="46" spans="1:18" ht="15">
      <c r="A46" s="21" t="s">
        <v>10</v>
      </c>
      <c r="B46" s="8">
        <f>'[5]Tables'!D123</f>
        <v>-0.6765495137337818</v>
      </c>
      <c r="C46" s="8">
        <f>'[5]Tables'!E123</f>
        <v>1.252463249996394</v>
      </c>
      <c r="D46" s="8">
        <f>'[5]Tables'!F123</f>
        <v>28.510177119028945</v>
      </c>
      <c r="E46" s="8">
        <f>'[5]Tables'!G123</f>
        <v>6.789938032337983</v>
      </c>
      <c r="F46" s="8">
        <f>'[5]Tables'!H123</f>
        <v>19.003106205139876</v>
      </c>
      <c r="G46" s="8">
        <f>'[5]Tables'!I123</f>
        <v>-5.177357975420815</v>
      </c>
      <c r="H46" s="8">
        <f>'[5]Tables'!J123</f>
        <v>4.865957228418583</v>
      </c>
      <c r="I46" s="8">
        <f>'[5]Tables'!K123</f>
        <v>12.557891409486889</v>
      </c>
      <c r="J46" s="8">
        <f>'[5]Tables'!L123</f>
        <v>4.4939167464428165</v>
      </c>
      <c r="K46" s="8">
        <f>'[5]Tables'!M123</f>
        <v>11.10593574038321</v>
      </c>
      <c r="L46" s="8">
        <f>'[5]Tables'!N123</f>
        <v>7.475728155339811</v>
      </c>
      <c r="M46" s="8">
        <f>'[5]Tables'!O123</f>
        <v>7.136196285506724</v>
      </c>
      <c r="N46" s="8">
        <f>'[5]Tables'!P123</f>
        <v>6.659290566988374</v>
      </c>
      <c r="O46" s="8">
        <f>'[5]Tables'!Q123</f>
        <v>6.693610995071153</v>
      </c>
      <c r="P46" s="8">
        <f>'[5]Tables'!R123</f>
        <v>6.726768603018951</v>
      </c>
      <c r="Q46" s="3"/>
      <c r="R46" s="3"/>
    </row>
    <row r="47" spans="1:18" ht="15" hidden="1">
      <c r="A47" s="21" t="s">
        <v>29</v>
      </c>
      <c r="B47" s="10">
        <v>0.56</v>
      </c>
      <c r="C47" s="10">
        <v>1.56</v>
      </c>
      <c r="D47" s="10">
        <v>2.56</v>
      </c>
      <c r="E47" s="10">
        <v>3.56</v>
      </c>
      <c r="F47" s="10">
        <v>4.56</v>
      </c>
      <c r="G47" s="10">
        <v>5.56</v>
      </c>
      <c r="H47" s="10">
        <v>6.56</v>
      </c>
      <c r="I47" s="10">
        <v>7.56</v>
      </c>
      <c r="J47" s="10">
        <v>8.56</v>
      </c>
      <c r="K47" s="10">
        <v>9.56</v>
      </c>
      <c r="L47" s="10">
        <v>10.56</v>
      </c>
      <c r="M47" s="10">
        <v>11.56</v>
      </c>
      <c r="N47" s="10">
        <v>12.56</v>
      </c>
      <c r="O47" s="10">
        <v>13.56</v>
      </c>
      <c r="P47" s="10">
        <v>14.56</v>
      </c>
      <c r="Q47" s="3"/>
      <c r="R47" s="3"/>
    </row>
    <row r="48" spans="1:18" ht="15">
      <c r="A48" s="21" t="s">
        <v>30</v>
      </c>
      <c r="B48" s="8">
        <f>'[4]bptbl'!E122</f>
        <v>112.38400000000021</v>
      </c>
      <c r="C48" s="8">
        <f>'[4]bptbl'!F122</f>
        <v>-9.445000000000256</v>
      </c>
      <c r="D48" s="8">
        <f>'[4]bptbl'!G122</f>
        <v>-154.20799999999952</v>
      </c>
      <c r="E48" s="8">
        <f>'[4]bptbl'!H122</f>
        <v>-201.12699999999953</v>
      </c>
      <c r="F48" s="8">
        <f>'[4]bptbl'!I122</f>
        <v>-380.3839999999991</v>
      </c>
      <c r="G48" s="8">
        <f>'[4]bptbl'!J122</f>
        <v>-379.5519999999992</v>
      </c>
      <c r="H48" s="8">
        <f>'[4]bptbl'!K122</f>
        <v>-301.0222338052983</v>
      </c>
      <c r="I48" s="8">
        <f>'[4]bptbl'!L122</f>
        <v>-460.6091308598984</v>
      </c>
      <c r="J48" s="8">
        <f>'[4]bptbl'!M122</f>
        <v>-403.1197810040987</v>
      </c>
      <c r="K48" s="8">
        <f>'[4]bptbl'!N122</f>
        <v>-506.2664522901025</v>
      </c>
      <c r="L48" s="8">
        <f>'[4]bptbl'!O122</f>
        <v>-550.5387628440805</v>
      </c>
      <c r="M48" s="8">
        <f>'[4]bptbl'!P122</f>
        <v>-568.2908161528728</v>
      </c>
      <c r="N48" s="8">
        <f>'[4]bptbl'!Q122</f>
        <v>-573.4917028033277</v>
      </c>
      <c r="O48" s="8">
        <f>'[4]bptbl'!R122</f>
        <v>-580.826654598226</v>
      </c>
      <c r="P48" s="8">
        <f>'[4]bptbl'!S122</f>
        <v>-592.4335960107828</v>
      </c>
      <c r="Q48" s="3"/>
      <c r="R48" s="3"/>
    </row>
    <row r="49" spans="1:18" ht="15">
      <c r="A49" s="21" t="s">
        <v>31</v>
      </c>
      <c r="B49" s="8">
        <f aca="true" t="shared" si="10" ref="B49:P49">B48/B6*100</f>
        <v>5.502128461657101</v>
      </c>
      <c r="C49" s="8">
        <f t="shared" si="10"/>
        <v>-0.4054660863786687</v>
      </c>
      <c r="D49" s="8">
        <f t="shared" si="10"/>
        <v>-5.493138563821812</v>
      </c>
      <c r="E49" s="8">
        <f t="shared" si="10"/>
        <v>-6.1516171595761655</v>
      </c>
      <c r="F49" s="8">
        <f t="shared" si="10"/>
        <v>-10.5892921718065</v>
      </c>
      <c r="G49" s="8">
        <f t="shared" si="10"/>
        <v>-9.757978722036727</v>
      </c>
      <c r="H49" s="8">
        <f t="shared" si="10"/>
        <v>-6.922693115195648</v>
      </c>
      <c r="I49" s="8">
        <f t="shared" si="10"/>
        <v>-9.570907902094806</v>
      </c>
      <c r="J49" s="8">
        <f t="shared" si="10"/>
        <v>-7.7602771656357445</v>
      </c>
      <c r="K49" s="8">
        <f t="shared" si="10"/>
        <v>-8.938392712872737</v>
      </c>
      <c r="L49" s="8">
        <f t="shared" si="10"/>
        <v>-8.926475948852653</v>
      </c>
      <c r="M49" s="8">
        <f t="shared" si="10"/>
        <v>-8.443482838574855</v>
      </c>
      <c r="N49" s="8">
        <f t="shared" si="10"/>
        <v>-7.807207427530923</v>
      </c>
      <c r="O49" s="8">
        <f t="shared" si="10"/>
        <v>-7.241949357556108</v>
      </c>
      <c r="P49" s="8">
        <f t="shared" si="10"/>
        <v>-6.764306946814822</v>
      </c>
      <c r="Q49" s="3"/>
      <c r="R49" s="3"/>
    </row>
    <row r="50" spans="1:18" ht="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"/>
      <c r="M50" s="3"/>
      <c r="N50" s="3"/>
      <c r="O50" s="3"/>
      <c r="P50" s="3"/>
      <c r="Q50" s="3"/>
      <c r="R50" s="3"/>
    </row>
    <row r="51" spans="1:18" ht="15">
      <c r="A51" s="22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  <c r="O51" s="3"/>
      <c r="P51" s="3"/>
      <c r="Q51" s="3"/>
      <c r="R51" s="3"/>
    </row>
  </sheetData>
  <mergeCells count="3">
    <mergeCell ref="A2:P2"/>
    <mergeCell ref="A3:P3"/>
    <mergeCell ref="B5:J5"/>
  </mergeCells>
  <printOptions horizontalCentered="1"/>
  <pageMargins left="0.5118110236220472" right="0.5118110236220472" top="0.7480314960629921" bottom="0.5118110236220472" header="0.5118110236220472" footer="0.5118110236220472"/>
  <pageSetup fitToHeight="1" fitToWidth="1" horizontalDpi="300" verticalDpi="300" orientation="landscape" paperSize="9" scale="7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70" zoomScaleNormal="70" zoomScaleSheetLayoutView="55" workbookViewId="0" topLeftCell="A1">
      <selection activeCell="A2" sqref="A2"/>
    </sheetView>
  </sheetViews>
  <sheetFormatPr defaultColWidth="9.00390625" defaultRowHeight="12.75"/>
  <cols>
    <col min="1" max="1" width="49.375" style="23" customWidth="1"/>
    <col min="2" max="2" width="54.125" style="27" hidden="1" customWidth="1"/>
    <col min="3" max="3" width="12.125" style="27" hidden="1" customWidth="1"/>
    <col min="4" max="4" width="12.00390625" style="27" hidden="1" customWidth="1"/>
    <col min="5" max="5" width="12.125" style="27" customWidth="1"/>
    <col min="6" max="6" width="12.50390625" style="27" customWidth="1"/>
    <col min="7" max="7" width="12.625" style="27" customWidth="1"/>
    <col min="8" max="8" width="12.375" style="27" customWidth="1"/>
    <col min="9" max="9" width="12.625" style="27" customWidth="1"/>
    <col min="10" max="10" width="11.125" style="27" customWidth="1"/>
    <col min="11" max="11" width="11.50390625" style="27" customWidth="1"/>
    <col min="12" max="13" width="10.875" style="27" customWidth="1"/>
    <col min="14" max="14" width="12.375" style="25" customWidth="1"/>
    <col min="15" max="15" width="11.625" style="25" customWidth="1"/>
    <col min="16" max="17" width="11.625" style="25" bestFit="1" customWidth="1"/>
    <col min="18" max="18" width="12.375" style="25" customWidth="1"/>
    <col min="19" max="19" width="13.00390625" style="25" bestFit="1" customWidth="1"/>
    <col min="20" max="16384" width="10.625" style="25" customWidth="1"/>
  </cols>
  <sheetData>
    <row r="1" spans="2:18" ht="20.25">
      <c r="B1" s="24"/>
      <c r="C1" s="144" t="s">
        <v>37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2:18" ht="23.25" customHeight="1">
      <c r="B2" s="26"/>
      <c r="C2" s="145" t="s">
        <v>36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23.25" customHeight="1" hidden="1">
      <c r="A3" s="26"/>
      <c r="C3" s="144" t="s">
        <v>38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23.25" customHeight="1" hidden="1">
      <c r="A4" s="26"/>
      <c r="C4" s="143" t="s">
        <v>39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9" ht="18">
      <c r="B5" s="28"/>
      <c r="C5" s="29"/>
      <c r="D5" s="29"/>
      <c r="E5" s="29"/>
      <c r="F5" s="29"/>
      <c r="G5" s="29"/>
      <c r="H5" s="29"/>
      <c r="I5" s="29"/>
    </row>
    <row r="6" spans="1:2" ht="15.75">
      <c r="A6" s="30" t="s">
        <v>40</v>
      </c>
      <c r="B6" s="31" t="s">
        <v>41</v>
      </c>
    </row>
    <row r="7" spans="1:18" ht="15">
      <c r="A7" s="32"/>
      <c r="B7" s="33"/>
      <c r="C7" s="34">
        <v>1993</v>
      </c>
      <c r="D7" s="34">
        <v>1994</v>
      </c>
      <c r="E7" s="34">
        <v>1995</v>
      </c>
      <c r="F7" s="34">
        <v>1996</v>
      </c>
      <c r="G7" s="34">
        <v>1997</v>
      </c>
      <c r="H7" s="34">
        <v>1998</v>
      </c>
      <c r="I7" s="34">
        <v>1999</v>
      </c>
      <c r="J7" s="34">
        <v>2000</v>
      </c>
      <c r="K7" s="35">
        <v>2001</v>
      </c>
      <c r="L7" s="34">
        <v>2002</v>
      </c>
      <c r="M7" s="34">
        <v>2003</v>
      </c>
      <c r="N7" s="34">
        <v>2004</v>
      </c>
      <c r="O7" s="34">
        <v>2005</v>
      </c>
      <c r="P7" s="34">
        <v>2006</v>
      </c>
      <c r="Q7" s="34">
        <v>2007</v>
      </c>
      <c r="R7" s="34">
        <v>2008</v>
      </c>
    </row>
    <row r="8" spans="1:18" ht="15.75" customHeight="1">
      <c r="A8" s="36"/>
      <c r="B8" s="37"/>
      <c r="C8" s="38"/>
      <c r="D8" s="38"/>
      <c r="E8" s="38"/>
      <c r="F8" s="39"/>
      <c r="G8" s="39"/>
      <c r="H8" s="40"/>
      <c r="I8" s="41"/>
      <c r="J8" s="42"/>
      <c r="K8" s="43"/>
      <c r="M8" s="44" t="s">
        <v>2</v>
      </c>
      <c r="N8" s="45"/>
      <c r="O8" s="45"/>
      <c r="P8" s="45"/>
      <c r="Q8" s="46"/>
      <c r="R8" s="46"/>
    </row>
    <row r="9" spans="1:18" s="51" customFormat="1" ht="15.75" hidden="1">
      <c r="A9" s="47"/>
      <c r="B9" s="48"/>
      <c r="C9" s="48"/>
      <c r="D9" s="48"/>
      <c r="E9" s="48"/>
      <c r="F9" s="48"/>
      <c r="G9" s="48"/>
      <c r="H9" s="49"/>
      <c r="I9" s="50"/>
      <c r="J9" s="50"/>
      <c r="K9" s="50"/>
      <c r="M9" s="52" t="s">
        <v>42</v>
      </c>
      <c r="N9" s="53"/>
      <c r="O9" s="53"/>
      <c r="P9" s="53"/>
      <c r="Q9" s="53"/>
      <c r="R9" s="53"/>
    </row>
    <row r="10" spans="1:18" ht="15.75">
      <c r="A10" s="54" t="s">
        <v>43</v>
      </c>
      <c r="B10" s="55" t="s">
        <v>44</v>
      </c>
      <c r="C10" s="56">
        <v>1467.014</v>
      </c>
      <c r="D10" s="56">
        <v>2042.555</v>
      </c>
      <c r="E10" s="56">
        <v>2329.4179999999997</v>
      </c>
      <c r="F10" s="56">
        <v>2807.2839999999997</v>
      </c>
      <c r="G10" s="56">
        <v>3269.4979999999996</v>
      </c>
      <c r="H10" s="56">
        <v>3592.1569999999992</v>
      </c>
      <c r="I10" s="56">
        <v>3889.657999999999</v>
      </c>
      <c r="J10" s="56">
        <v>4348.34</v>
      </c>
      <c r="K10" s="56">
        <v>4812.595999999999</v>
      </c>
      <c r="L10" s="56">
        <v>5194.656999999998</v>
      </c>
      <c r="M10" s="55">
        <v>5663.954007760216</v>
      </c>
      <c r="N10" s="55">
        <v>6167.481613108954</v>
      </c>
      <c r="O10" s="55">
        <v>6730.526099450124</v>
      </c>
      <c r="P10" s="55">
        <v>7345.670114783898</v>
      </c>
      <c r="Q10" s="55">
        <v>8020.308150763341</v>
      </c>
      <c r="R10" s="55">
        <v>8758.230527811103</v>
      </c>
    </row>
    <row r="11" spans="1:18" ht="15.75">
      <c r="A11" s="57" t="s">
        <v>45</v>
      </c>
      <c r="B11" s="58" t="s">
        <v>46</v>
      </c>
      <c r="C11" s="59">
        <v>172.74597231468098</v>
      </c>
      <c r="D11" s="59">
        <v>193.34633694043532</v>
      </c>
      <c r="E11" s="59">
        <v>231.15405657592189</v>
      </c>
      <c r="F11" s="59">
        <v>229.75516538998468</v>
      </c>
      <c r="G11" s="59">
        <v>183.95546310960532</v>
      </c>
      <c r="H11" s="59">
        <v>158.7367426058505</v>
      </c>
      <c r="I11" s="59">
        <v>167.81687521452605</v>
      </c>
      <c r="J11" s="59">
        <v>211.4420074727233</v>
      </c>
      <c r="K11" s="59">
        <v>232.05219213080667</v>
      </c>
      <c r="L11" s="59">
        <v>243.52039521337997</v>
      </c>
      <c r="M11" s="58">
        <v>257.82965363611817</v>
      </c>
      <c r="N11" s="58">
        <v>273.5056965771942</v>
      </c>
      <c r="O11" s="58">
        <v>290.13484292908765</v>
      </c>
      <c r="P11" s="58">
        <v>307.7750413791761</v>
      </c>
      <c r="Q11" s="58">
        <v>326.48776389503007</v>
      </c>
      <c r="R11" s="58">
        <v>346.3382199398479</v>
      </c>
    </row>
    <row r="12" spans="1:19" ht="15.75">
      <c r="A12" s="57" t="s">
        <v>47</v>
      </c>
      <c r="B12" s="58" t="s">
        <v>48</v>
      </c>
      <c r="C12" s="59">
        <v>340.9206923251929</v>
      </c>
      <c r="D12" s="59">
        <v>411.3816719177329</v>
      </c>
      <c r="E12" s="59">
        <v>531.5833154088033</v>
      </c>
      <c r="F12" s="59">
        <v>596.7696134219982</v>
      </c>
      <c r="G12" s="59">
        <v>734.1164251849269</v>
      </c>
      <c r="H12" s="59">
        <v>648.4704663005969</v>
      </c>
      <c r="I12" s="59">
        <v>601.5402800672148</v>
      </c>
      <c r="J12" s="59">
        <v>642.0252990184879</v>
      </c>
      <c r="K12" s="59">
        <v>721.6983276624447</v>
      </c>
      <c r="L12" s="59">
        <v>778.994808866716</v>
      </c>
      <c r="M12" s="58">
        <v>849.884115468396</v>
      </c>
      <c r="N12" s="58">
        <v>922.1072676009004</v>
      </c>
      <c r="O12" s="58">
        <v>1001.4545979779579</v>
      </c>
      <c r="P12" s="58">
        <v>1087.629766133961</v>
      </c>
      <c r="Q12" s="58">
        <v>1181.2203075097887</v>
      </c>
      <c r="R12" s="58">
        <v>1282.864314971006</v>
      </c>
      <c r="S12" s="60"/>
    </row>
    <row r="13" spans="1:18" ht="15.75">
      <c r="A13" s="57" t="s">
        <v>49</v>
      </c>
      <c r="B13" s="58" t="s">
        <v>50</v>
      </c>
      <c r="C13" s="59">
        <v>110.37536527396618</v>
      </c>
      <c r="D13" s="59">
        <v>106.57349733447809</v>
      </c>
      <c r="E13" s="59">
        <v>129.56831521367286</v>
      </c>
      <c r="F13" s="59">
        <v>150.15207796750923</v>
      </c>
      <c r="G13" s="59">
        <v>162.78337564495757</v>
      </c>
      <c r="H13" s="59">
        <v>190.79664444793724</v>
      </c>
      <c r="I13" s="59">
        <v>173.09690275142782</v>
      </c>
      <c r="J13" s="59">
        <v>167.5193812100971</v>
      </c>
      <c r="K13" s="59">
        <v>180.19921020361423</v>
      </c>
      <c r="L13" s="59">
        <v>187.94655858751437</v>
      </c>
      <c r="M13" s="58">
        <v>194.58107210565362</v>
      </c>
      <c r="N13" s="58">
        <v>199.86978564548528</v>
      </c>
      <c r="O13" s="58">
        <v>204.89651075446923</v>
      </c>
      <c r="P13" s="58">
        <v>210.0496579999441</v>
      </c>
      <c r="Q13" s="58">
        <v>215.33240689864263</v>
      </c>
      <c r="R13" s="58">
        <v>220.74801693214349</v>
      </c>
    </row>
    <row r="14" spans="1:18" ht="15.75">
      <c r="A14" s="57" t="s">
        <v>51</v>
      </c>
      <c r="B14" s="58" t="s">
        <v>52</v>
      </c>
      <c r="C14" s="59">
        <v>62.348576909128454</v>
      </c>
      <c r="D14" s="59">
        <v>121.19109153440411</v>
      </c>
      <c r="E14" s="59">
        <v>118.99706924351439</v>
      </c>
      <c r="F14" s="59">
        <v>133.67642094052724</v>
      </c>
      <c r="G14" s="59">
        <v>156.89701199544655</v>
      </c>
      <c r="H14" s="59">
        <v>246.0082147570258</v>
      </c>
      <c r="I14" s="59">
        <v>277.3865895100625</v>
      </c>
      <c r="J14" s="59">
        <v>292.6836671330599</v>
      </c>
      <c r="K14" s="59">
        <v>293.23144475320305</v>
      </c>
      <c r="L14" s="59">
        <v>318.2644458366469</v>
      </c>
      <c r="M14" s="58">
        <v>340.9757966915501</v>
      </c>
      <c r="N14" s="58">
        <v>364.84410245995866</v>
      </c>
      <c r="O14" s="58">
        <v>390.89032293457507</v>
      </c>
      <c r="P14" s="58">
        <v>419.4638192056081</v>
      </c>
      <c r="Q14" s="58">
        <v>449.92528175631935</v>
      </c>
      <c r="R14" s="58">
        <v>482.5988557174634</v>
      </c>
    </row>
    <row r="15" spans="1:18" ht="15.75">
      <c r="A15" s="57" t="s">
        <v>53</v>
      </c>
      <c r="B15" s="58" t="s">
        <v>54</v>
      </c>
      <c r="C15" s="59">
        <v>153.200839571265</v>
      </c>
      <c r="D15" s="59">
        <v>257.5677687621728</v>
      </c>
      <c r="E15" s="59">
        <v>337.69463576488414</v>
      </c>
      <c r="F15" s="59">
        <v>390.2084009680552</v>
      </c>
      <c r="G15" s="59">
        <v>461.94240075525704</v>
      </c>
      <c r="H15" s="59">
        <v>557.8659422294098</v>
      </c>
      <c r="I15" s="59">
        <v>611.6911901500631</v>
      </c>
      <c r="J15" s="59">
        <v>657.8775514884406</v>
      </c>
      <c r="K15" s="59">
        <v>712.8290058701632</v>
      </c>
      <c r="L15" s="59">
        <v>774.9930519867609</v>
      </c>
      <c r="M15" s="58">
        <v>844.8726254983031</v>
      </c>
      <c r="N15" s="58">
        <v>917.5739149224327</v>
      </c>
      <c r="O15" s="58">
        <v>993.688506313078</v>
      </c>
      <c r="P15" s="58">
        <v>1070.0226636795426</v>
      </c>
      <c r="Q15" s="58">
        <v>1148.968935805819</v>
      </c>
      <c r="R15" s="58">
        <v>1232.521956817619</v>
      </c>
    </row>
    <row r="16" spans="1:18" ht="15.75">
      <c r="A16" s="61" t="s">
        <v>55</v>
      </c>
      <c r="B16" s="62" t="s">
        <v>56</v>
      </c>
      <c r="C16" s="63">
        <v>627.4225536057666</v>
      </c>
      <c r="D16" s="63">
        <v>952.4946335107767</v>
      </c>
      <c r="E16" s="63">
        <v>980.4206077932031</v>
      </c>
      <c r="F16" s="63">
        <v>1306.722321311925</v>
      </c>
      <c r="G16" s="63">
        <v>1569.803323309806</v>
      </c>
      <c r="H16" s="63">
        <v>1790.278989659179</v>
      </c>
      <c r="I16" s="63">
        <v>2058.1261623067053</v>
      </c>
      <c r="J16" s="63">
        <v>2376.7920936771898</v>
      </c>
      <c r="K16" s="63">
        <v>2672.585819379767</v>
      </c>
      <c r="L16" s="63">
        <v>2890.93773950898</v>
      </c>
      <c r="M16" s="62">
        <v>3175.8107443601943</v>
      </c>
      <c r="N16" s="62">
        <v>3489.5808459029818</v>
      </c>
      <c r="O16" s="62">
        <v>3849.4613185409567</v>
      </c>
      <c r="P16" s="62">
        <v>4250.729166385667</v>
      </c>
      <c r="Q16" s="62">
        <v>4698.373454897741</v>
      </c>
      <c r="R16" s="62">
        <v>5193.159163433022</v>
      </c>
    </row>
    <row r="17" spans="1:16" ht="15.7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5.75">
      <c r="A18" s="66" t="s">
        <v>57</v>
      </c>
      <c r="B18" s="67" t="s">
        <v>58</v>
      </c>
      <c r="C18" s="68"/>
      <c r="D18" s="68"/>
      <c r="E18" s="68"/>
      <c r="F18" s="68"/>
      <c r="G18" s="68"/>
      <c r="H18" s="68"/>
      <c r="K18" s="68"/>
      <c r="L18" s="68"/>
      <c r="M18" s="68"/>
      <c r="N18" s="68"/>
      <c r="O18" s="68"/>
      <c r="P18" s="68"/>
    </row>
    <row r="19" spans="1:16" ht="15.75">
      <c r="A19" s="64"/>
      <c r="B19" s="65"/>
      <c r="C19" s="65"/>
      <c r="D19" s="65"/>
      <c r="E19" s="65"/>
      <c r="F19" s="65"/>
      <c r="G19" s="65"/>
      <c r="H19" s="65"/>
      <c r="K19" s="65"/>
      <c r="L19" s="65"/>
      <c r="M19" s="65"/>
      <c r="N19" s="65"/>
      <c r="O19" s="65"/>
      <c r="P19" s="65"/>
    </row>
    <row r="20" spans="1:19" ht="15.75">
      <c r="A20" s="54" t="s">
        <v>43</v>
      </c>
      <c r="B20" s="55" t="s">
        <v>44</v>
      </c>
      <c r="C20" s="56">
        <v>3321.34</v>
      </c>
      <c r="D20" s="56">
        <v>3394.0739999999996</v>
      </c>
      <c r="E20" s="56">
        <v>3361.9879999999994</v>
      </c>
      <c r="F20" s="56">
        <v>3485.728</v>
      </c>
      <c r="G20" s="56">
        <v>3777.7079999999996</v>
      </c>
      <c r="H20" s="56">
        <v>3957.4509999999996</v>
      </c>
      <c r="I20" s="56">
        <v>4069.7979999999993</v>
      </c>
      <c r="J20" s="56">
        <v>4348.34</v>
      </c>
      <c r="K20" s="56">
        <v>4693.364999999999</v>
      </c>
      <c r="L20" s="56">
        <v>4978.093</v>
      </c>
      <c r="M20" s="55">
        <v>5301.270123758113</v>
      </c>
      <c r="N20" s="55">
        <v>5622.654144581048</v>
      </c>
      <c r="O20" s="55">
        <v>5960.058829147319</v>
      </c>
      <c r="P20" s="55">
        <v>6315.177695454287</v>
      </c>
      <c r="Q20" s="55">
        <v>6693.520922262696</v>
      </c>
      <c r="R20" s="55">
        <v>7096.374044814345</v>
      </c>
      <c r="S20" s="69"/>
    </row>
    <row r="21" spans="1:19" ht="15.75">
      <c r="A21" s="57" t="s">
        <v>45</v>
      </c>
      <c r="B21" s="58" t="s">
        <v>46</v>
      </c>
      <c r="C21" s="59">
        <v>218.15370413637743</v>
      </c>
      <c r="D21" s="59">
        <v>185.4745323195221</v>
      </c>
      <c r="E21" s="59">
        <v>207.10351697910704</v>
      </c>
      <c r="F21" s="59">
        <v>192.5112265720615</v>
      </c>
      <c r="G21" s="59">
        <v>204.77223656939006</v>
      </c>
      <c r="H21" s="59">
        <v>197.29937384975557</v>
      </c>
      <c r="I21" s="59">
        <v>189.9093278054371</v>
      </c>
      <c r="J21" s="59">
        <v>211.4420074727233</v>
      </c>
      <c r="K21" s="59">
        <v>224.1443846930656</v>
      </c>
      <c r="L21" s="59">
        <v>230.64913209543582</v>
      </c>
      <c r="M21" s="58">
        <v>239.41379911506237</v>
      </c>
      <c r="N21" s="58">
        <v>248.99035107966486</v>
      </c>
      <c r="O21" s="58">
        <v>258.94996512285144</v>
      </c>
      <c r="P21" s="58">
        <v>269.3079637277655</v>
      </c>
      <c r="Q21" s="58">
        <v>280.0802822768762</v>
      </c>
      <c r="R21" s="58">
        <v>291.2834935679512</v>
      </c>
      <c r="S21" s="69"/>
    </row>
    <row r="22" spans="1:19" ht="15.75">
      <c r="A22" s="57" t="s">
        <v>47</v>
      </c>
      <c r="B22" s="58" t="s">
        <v>48</v>
      </c>
      <c r="C22" s="59">
        <v>564.9990653213946</v>
      </c>
      <c r="D22" s="59">
        <v>512.9813129407254</v>
      </c>
      <c r="E22" s="59">
        <v>506.77347828801123</v>
      </c>
      <c r="F22" s="59">
        <v>527.9005131064002</v>
      </c>
      <c r="G22" s="59">
        <v>616.4981827108112</v>
      </c>
      <c r="H22" s="59">
        <v>640.0248885852787</v>
      </c>
      <c r="I22" s="59">
        <v>601.0502281923824</v>
      </c>
      <c r="J22" s="59">
        <v>642.0252990184878</v>
      </c>
      <c r="K22" s="59">
        <v>705.6352908121439</v>
      </c>
      <c r="L22" s="59">
        <v>755.0141601679808</v>
      </c>
      <c r="M22" s="58">
        <v>813.1502505009154</v>
      </c>
      <c r="N22" s="58">
        <v>870.0707680359794</v>
      </c>
      <c r="O22" s="58">
        <v>930.9757217984981</v>
      </c>
      <c r="P22" s="58">
        <v>996.1440223243931</v>
      </c>
      <c r="Q22" s="58">
        <v>1065.8741038871008</v>
      </c>
      <c r="R22" s="58">
        <v>1140.485291159198</v>
      </c>
      <c r="S22" s="69"/>
    </row>
    <row r="23" spans="1:19" ht="15.75">
      <c r="A23" s="57" t="s">
        <v>49</v>
      </c>
      <c r="B23" s="58" t="s">
        <v>50</v>
      </c>
      <c r="C23" s="59">
        <v>171.90544381817122</v>
      </c>
      <c r="D23" s="59">
        <v>170.09871288421564</v>
      </c>
      <c r="E23" s="59">
        <v>187.02267556613722</v>
      </c>
      <c r="F23" s="59">
        <v>183.61791758637523</v>
      </c>
      <c r="G23" s="59">
        <v>181.93804137603775</v>
      </c>
      <c r="H23" s="59">
        <v>184.73194760702856</v>
      </c>
      <c r="I23" s="59">
        <v>174.45293709156704</v>
      </c>
      <c r="J23" s="59">
        <v>167.51938121009707</v>
      </c>
      <c r="K23" s="59">
        <v>179.10000931199184</v>
      </c>
      <c r="L23" s="59">
        <v>187.09494296620542</v>
      </c>
      <c r="M23" s="58">
        <v>190.83684182552952</v>
      </c>
      <c r="N23" s="58">
        <v>193.69939445291243</v>
      </c>
      <c r="O23" s="58">
        <v>196.60488536970612</v>
      </c>
      <c r="P23" s="58">
        <v>199.55395865025167</v>
      </c>
      <c r="Q23" s="58">
        <v>202.54726803000543</v>
      </c>
      <c r="R23" s="58">
        <v>205.5854770504555</v>
      </c>
      <c r="S23" s="70"/>
    </row>
    <row r="24" spans="1:19" ht="15.75">
      <c r="A24" s="57" t="s">
        <v>51</v>
      </c>
      <c r="B24" s="58" t="s">
        <v>52</v>
      </c>
      <c r="C24" s="59">
        <v>185.44615270769478</v>
      </c>
      <c r="D24" s="59">
        <v>208.7015182425478</v>
      </c>
      <c r="E24" s="59">
        <v>188.9809743846999</v>
      </c>
      <c r="F24" s="59">
        <v>199.16006641769536</v>
      </c>
      <c r="G24" s="59">
        <v>215.07179964301963</v>
      </c>
      <c r="H24" s="59">
        <v>251.124330073247</v>
      </c>
      <c r="I24" s="59">
        <v>270.520297794044</v>
      </c>
      <c r="J24" s="59">
        <v>292.6836671330598</v>
      </c>
      <c r="K24" s="59">
        <v>309.52970670056294</v>
      </c>
      <c r="L24" s="59">
        <v>342.42452053125453</v>
      </c>
      <c r="M24" s="58">
        <v>369.8184821737549</v>
      </c>
      <c r="N24" s="58">
        <v>395.7057759259178</v>
      </c>
      <c r="O24" s="58">
        <v>421.4266513611024</v>
      </c>
      <c r="P24" s="58">
        <v>447.97653039685184</v>
      </c>
      <c r="Q24" s="58">
        <v>475.7510752814566</v>
      </c>
      <c r="R24" s="58">
        <v>505.247641948907</v>
      </c>
      <c r="S24" s="69"/>
    </row>
    <row r="25" spans="1:19" ht="15.75">
      <c r="A25" s="57" t="s">
        <v>53</v>
      </c>
      <c r="B25" s="58" t="s">
        <v>54</v>
      </c>
      <c r="C25" s="59">
        <v>596.5829919292634</v>
      </c>
      <c r="D25" s="59">
        <v>611.727684060223</v>
      </c>
      <c r="E25" s="59">
        <v>617.4419116386094</v>
      </c>
      <c r="F25" s="59">
        <v>632.671738305415</v>
      </c>
      <c r="G25" s="59">
        <v>652.1144640968464</v>
      </c>
      <c r="H25" s="59">
        <v>655.5148132968385</v>
      </c>
      <c r="I25" s="59">
        <v>656.4468762048145</v>
      </c>
      <c r="J25" s="59">
        <v>657.8775514884406</v>
      </c>
      <c r="K25" s="59">
        <v>666.2293767770894</v>
      </c>
      <c r="L25" s="59">
        <v>680.3866049620513</v>
      </c>
      <c r="M25" s="58">
        <v>691.2727906414442</v>
      </c>
      <c r="N25" s="58">
        <v>701.6418825010661</v>
      </c>
      <c r="O25" s="58">
        <v>711.4648688560809</v>
      </c>
      <c r="P25" s="58">
        <v>720.71391215121</v>
      </c>
      <c r="Q25" s="58">
        <v>730.0831930091756</v>
      </c>
      <c r="R25" s="58">
        <v>738.8441913252861</v>
      </c>
      <c r="S25" s="69"/>
    </row>
    <row r="26" spans="1:19" ht="15.75">
      <c r="A26" s="61" t="s">
        <v>55</v>
      </c>
      <c r="B26" s="62" t="s">
        <v>56</v>
      </c>
      <c r="C26" s="63">
        <v>1584.2526420870986</v>
      </c>
      <c r="D26" s="63">
        <v>1705.0902395527655</v>
      </c>
      <c r="E26" s="63">
        <v>1654.665443143435</v>
      </c>
      <c r="F26" s="63">
        <v>1749.8665380120522</v>
      </c>
      <c r="G26" s="63">
        <v>1907.3132756038947</v>
      </c>
      <c r="H26" s="63">
        <v>2028.755646587851</v>
      </c>
      <c r="I26" s="63">
        <v>2177.4183329117545</v>
      </c>
      <c r="J26" s="63">
        <v>2376.7920936771907</v>
      </c>
      <c r="K26" s="63">
        <v>2608.7262317051454</v>
      </c>
      <c r="L26" s="63">
        <v>2782.5236392770717</v>
      </c>
      <c r="M26" s="62">
        <v>2996.7779595014063</v>
      </c>
      <c r="N26" s="62">
        <v>3212.5459725855076</v>
      </c>
      <c r="O26" s="62">
        <v>3440.6367366390787</v>
      </c>
      <c r="P26" s="62">
        <v>3681.4813082038145</v>
      </c>
      <c r="Q26" s="62">
        <v>3939.184999778082</v>
      </c>
      <c r="R26" s="62">
        <v>4214.9279497625475</v>
      </c>
      <c r="S26" s="69"/>
    </row>
    <row r="27" spans="1:18" ht="15.7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1"/>
      <c r="Q27" s="71"/>
      <c r="R27" s="71"/>
    </row>
    <row r="28" spans="1:18" ht="15.75">
      <c r="A28" s="66" t="s">
        <v>59</v>
      </c>
      <c r="B28" s="67" t="s">
        <v>60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2"/>
      <c r="Q28" s="72"/>
      <c r="R28" s="72"/>
    </row>
    <row r="29" spans="1:18" ht="15.75">
      <c r="A29" s="64"/>
      <c r="B29" s="65"/>
      <c r="N29" s="27"/>
      <c r="O29" s="27"/>
      <c r="P29" s="27"/>
      <c r="Q29" s="27"/>
      <c r="R29" s="27"/>
    </row>
    <row r="30" spans="1:18" ht="15.75">
      <c r="A30" s="54" t="s">
        <v>43</v>
      </c>
      <c r="B30" s="55" t="s">
        <v>44</v>
      </c>
      <c r="C30" s="55"/>
      <c r="D30" s="55">
        <v>39.23214093389704</v>
      </c>
      <c r="E30" s="55">
        <v>14.044321939923265</v>
      </c>
      <c r="F30" s="55">
        <v>20.514394582681163</v>
      </c>
      <c r="G30" s="55">
        <v>16.464810827832178</v>
      </c>
      <c r="H30" s="55">
        <v>9.868762727489045</v>
      </c>
      <c r="I30" s="55">
        <v>8.281959836387998</v>
      </c>
      <c r="J30" s="55">
        <v>11.792347810527293</v>
      </c>
      <c r="K30" s="55">
        <v>10.676626022804125</v>
      </c>
      <c r="L30" s="55">
        <v>7.938771507103448</v>
      </c>
      <c r="M30" s="55">
        <v>9.034225123241391</v>
      </c>
      <c r="N30" s="55">
        <v>8.890036971678295</v>
      </c>
      <c r="O30" s="55">
        <v>9.129244668430324</v>
      </c>
      <c r="P30" s="55">
        <v>9.139612657976759</v>
      </c>
      <c r="Q30" s="55">
        <v>9.18415917727733</v>
      </c>
      <c r="R30" s="55">
        <v>9.20067362969752</v>
      </c>
    </row>
    <row r="31" spans="1:18" ht="15.75">
      <c r="A31" s="57" t="s">
        <v>45</v>
      </c>
      <c r="B31" s="58" t="s">
        <v>46</v>
      </c>
      <c r="C31" s="58"/>
      <c r="D31" s="73">
        <v>11.92523585338816</v>
      </c>
      <c r="E31" s="74">
        <v>19.55440182305295</v>
      </c>
      <c r="F31" s="58">
        <v>-0.6051770004208201</v>
      </c>
      <c r="G31" s="73">
        <v>-19.93413388666988</v>
      </c>
      <c r="H31" s="73">
        <v>-13.709144636127956</v>
      </c>
      <c r="I31" s="73">
        <v>5.720246276705998</v>
      </c>
      <c r="J31" s="73">
        <v>25.995676657922374</v>
      </c>
      <c r="K31" s="73">
        <v>9.747440872524882</v>
      </c>
      <c r="L31" s="73">
        <v>4.942079183681547</v>
      </c>
      <c r="M31" s="73">
        <v>5.875999999999992</v>
      </c>
      <c r="N31" s="73">
        <v>6.080000000000019</v>
      </c>
      <c r="O31" s="73">
        <v>6.080000000000019</v>
      </c>
      <c r="P31" s="73">
        <v>6.079999999999974</v>
      </c>
      <c r="Q31" s="73">
        <v>6.080000000000019</v>
      </c>
      <c r="R31" s="73">
        <v>6.08</v>
      </c>
    </row>
    <row r="32" spans="1:18" ht="15.75">
      <c r="A32" s="57" t="s">
        <v>47</v>
      </c>
      <c r="B32" s="58" t="s">
        <v>48</v>
      </c>
      <c r="C32" s="58"/>
      <c r="D32" s="73">
        <v>20.667850669894115</v>
      </c>
      <c r="E32" s="58">
        <v>29.219007966671896</v>
      </c>
      <c r="F32" s="58">
        <v>12.26266816953514</v>
      </c>
      <c r="G32" s="73">
        <v>23.015047796310228</v>
      </c>
      <c r="H32" s="73">
        <v>-11.666536253122995</v>
      </c>
      <c r="I32" s="73">
        <v>-7.237058381565165</v>
      </c>
      <c r="J32" s="73">
        <v>6.7302257708742985</v>
      </c>
      <c r="K32" s="73">
        <v>12.4096400509075</v>
      </c>
      <c r="L32" s="73">
        <v>7.939117912307281</v>
      </c>
      <c r="M32" s="73">
        <v>9.100099999999989</v>
      </c>
      <c r="N32" s="73">
        <v>8.498000000000005</v>
      </c>
      <c r="O32" s="73">
        <v>8.605</v>
      </c>
      <c r="P32" s="73">
        <v>8.605</v>
      </c>
      <c r="Q32" s="73">
        <v>8.605000000000018</v>
      </c>
      <c r="R32" s="73">
        <v>8.605</v>
      </c>
    </row>
    <row r="33" spans="1:18" ht="15.75">
      <c r="A33" s="57" t="s">
        <v>49</v>
      </c>
      <c r="B33" s="58" t="s">
        <v>50</v>
      </c>
      <c r="C33" s="58"/>
      <c r="D33" s="73">
        <v>-3.444489565267894</v>
      </c>
      <c r="E33" s="58">
        <v>21.576488014676066</v>
      </c>
      <c r="F33" s="58">
        <v>15.886416922139812</v>
      </c>
      <c r="G33" s="73">
        <v>8.412336244977968</v>
      </c>
      <c r="H33" s="73">
        <v>17.208924862252918</v>
      </c>
      <c r="I33" s="73">
        <v>-9.276757328580354</v>
      </c>
      <c r="J33" s="73">
        <v>-3.222196037406977</v>
      </c>
      <c r="K33" s="73">
        <v>7.569171341204117</v>
      </c>
      <c r="L33" s="73">
        <v>4.299324272923344</v>
      </c>
      <c r="M33" s="73">
        <v>3.5299999999999887</v>
      </c>
      <c r="N33" s="73">
        <v>2.717999999999998</v>
      </c>
      <c r="O33" s="73">
        <v>2.515</v>
      </c>
      <c r="P33" s="73">
        <v>2.5149999999999784</v>
      </c>
      <c r="Q33" s="73">
        <v>2.5149999999999784</v>
      </c>
      <c r="R33" s="73">
        <v>2.515</v>
      </c>
    </row>
    <row r="34" spans="1:18" ht="15.75">
      <c r="A34" s="57" t="s">
        <v>51</v>
      </c>
      <c r="B34" s="58" t="s">
        <v>52</v>
      </c>
      <c r="C34" s="58"/>
      <c r="D34" s="73">
        <v>94.37667632901581</v>
      </c>
      <c r="E34" s="58">
        <v>-1.8103824820051795</v>
      </c>
      <c r="F34" s="58">
        <v>12.335893472278014</v>
      </c>
      <c r="G34" s="73">
        <v>17.370745634527562</v>
      </c>
      <c r="H34" s="73">
        <v>56.79598459412689</v>
      </c>
      <c r="I34" s="73">
        <v>12.755010959299916</v>
      </c>
      <c r="J34" s="73">
        <v>5.514714193651549</v>
      </c>
      <c r="K34" s="73">
        <v>0.1871568801596668</v>
      </c>
      <c r="L34" s="73">
        <v>8.536942927288305</v>
      </c>
      <c r="M34" s="73">
        <v>7.136000000000009</v>
      </c>
      <c r="N34" s="73">
        <v>7.000000000000006</v>
      </c>
      <c r="O34" s="73">
        <v>7.138999999999984</v>
      </c>
      <c r="P34" s="73">
        <v>7.3098499999999955</v>
      </c>
      <c r="Q34" s="73">
        <v>7.261999999999991</v>
      </c>
      <c r="R34" s="73">
        <v>7.262000000000035</v>
      </c>
    </row>
    <row r="35" spans="1:18" ht="15.75">
      <c r="A35" s="57" t="s">
        <v>53</v>
      </c>
      <c r="B35" s="58" t="s">
        <v>54</v>
      </c>
      <c r="C35" s="58"/>
      <c r="D35" s="73">
        <v>68.12425407261497</v>
      </c>
      <c r="E35" s="58">
        <v>31.109042636734998</v>
      </c>
      <c r="F35" s="58">
        <v>15.55066608749247</v>
      </c>
      <c r="G35" s="73">
        <v>18.38350983967525</v>
      </c>
      <c r="H35" s="73">
        <v>20.76526019636251</v>
      </c>
      <c r="I35" s="73">
        <v>9.648419780843852</v>
      </c>
      <c r="J35" s="73">
        <v>7.5506010356380715</v>
      </c>
      <c r="K35" s="73">
        <v>8.352839256696853</v>
      </c>
      <c r="L35" s="73">
        <v>8.720751485233524</v>
      </c>
      <c r="M35" s="73">
        <v>9.016800000000003</v>
      </c>
      <c r="N35" s="73">
        <v>8.605000000000063</v>
      </c>
      <c r="O35" s="73">
        <v>8.29519999999997</v>
      </c>
      <c r="P35" s="73">
        <v>7.681900000000019</v>
      </c>
      <c r="Q35" s="73">
        <v>7.3779999999999735</v>
      </c>
      <c r="R35" s="73">
        <v>7.272000000000078</v>
      </c>
    </row>
    <row r="36" spans="1:18" ht="15.75">
      <c r="A36" s="61" t="s">
        <v>55</v>
      </c>
      <c r="B36" s="62" t="s">
        <v>56</v>
      </c>
      <c r="C36" s="62"/>
      <c r="D36" s="75">
        <v>51.81071002896482</v>
      </c>
      <c r="E36" s="62">
        <v>2.9318773355703653</v>
      </c>
      <c r="F36" s="62">
        <v>33.28180894250927</v>
      </c>
      <c r="G36" s="75">
        <v>20.132892635808997</v>
      </c>
      <c r="H36" s="75">
        <v>14.04479548969977</v>
      </c>
      <c r="I36" s="75">
        <v>14.961197343801548</v>
      </c>
      <c r="J36" s="75">
        <v>15.483304046498802</v>
      </c>
      <c r="K36" s="75">
        <v>12.445082028396847</v>
      </c>
      <c r="L36" s="75">
        <v>8.170062062960671</v>
      </c>
      <c r="M36" s="75">
        <v>9.853999999999985</v>
      </c>
      <c r="N36" s="75">
        <v>9.88</v>
      </c>
      <c r="O36" s="75">
        <v>10.313000000000017</v>
      </c>
      <c r="P36" s="75">
        <v>10.42400000000001</v>
      </c>
      <c r="Q36" s="75">
        <v>10.53099999999998</v>
      </c>
      <c r="R36" s="75">
        <v>10.531000000000002</v>
      </c>
    </row>
    <row r="37" spans="1:18" ht="15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ht="15.75">
      <c r="A38" s="66" t="s">
        <v>61</v>
      </c>
      <c r="B38" s="67" t="s">
        <v>62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15.75">
      <c r="A39" s="64"/>
      <c r="B39" s="65"/>
      <c r="C39" s="65"/>
      <c r="D39" s="65"/>
      <c r="E39" s="65"/>
      <c r="F39" s="71"/>
      <c r="G39" s="65"/>
      <c r="H39" s="65"/>
      <c r="I39" s="65"/>
      <c r="J39" s="65"/>
      <c r="K39" s="71"/>
      <c r="L39" s="71"/>
      <c r="M39" s="65"/>
      <c r="N39" s="65"/>
      <c r="O39" s="65"/>
      <c r="P39" s="65"/>
      <c r="Q39" s="65"/>
      <c r="R39" s="65"/>
    </row>
    <row r="40" spans="1:18" ht="15.75">
      <c r="A40" s="54" t="s">
        <v>43</v>
      </c>
      <c r="B40" s="55" t="s">
        <v>44</v>
      </c>
      <c r="C40" s="55"/>
      <c r="D40" s="55">
        <v>2.1898992575285714</v>
      </c>
      <c r="E40" s="55">
        <v>-0.9453535780304168</v>
      </c>
      <c r="F40" s="55">
        <v>3.680560430316837</v>
      </c>
      <c r="G40" s="55">
        <v>8.376442453341149</v>
      </c>
      <c r="H40" s="55">
        <v>4.757990824065805</v>
      </c>
      <c r="I40" s="55">
        <v>2.8388727996884855</v>
      </c>
      <c r="J40" s="55">
        <v>6.844123467552943</v>
      </c>
      <c r="K40" s="55">
        <v>7.934637125891708</v>
      </c>
      <c r="L40" s="55">
        <v>6.066606794911555</v>
      </c>
      <c r="M40" s="55">
        <v>6.491986464658517</v>
      </c>
      <c r="N40" s="55">
        <v>6.06239662043675</v>
      </c>
      <c r="O40" s="55">
        <v>6.000808086185616</v>
      </c>
      <c r="P40" s="55">
        <v>5.958311427569796</v>
      </c>
      <c r="Q40" s="55">
        <v>5.991014743429068</v>
      </c>
      <c r="R40" s="55">
        <v>6.018553273087668</v>
      </c>
    </row>
    <row r="41" spans="1:18" ht="15.75">
      <c r="A41" s="57" t="s">
        <v>45</v>
      </c>
      <c r="B41" s="58" t="s">
        <v>46</v>
      </c>
      <c r="C41" s="58"/>
      <c r="D41" s="73">
        <v>-14.979883997947685</v>
      </c>
      <c r="E41" s="74">
        <v>11.661431027265824</v>
      </c>
      <c r="F41" s="58">
        <v>-7.0458921315747824</v>
      </c>
      <c r="G41" s="73">
        <v>6.368984404521982</v>
      </c>
      <c r="H41" s="73">
        <v>-3.649353469410488</v>
      </c>
      <c r="I41" s="73">
        <v>-3.745600353474021</v>
      </c>
      <c r="J41" s="73">
        <v>11.338400233476964</v>
      </c>
      <c r="K41" s="73">
        <v>6.007499348009615</v>
      </c>
      <c r="L41" s="76">
        <v>2.9020345128331293</v>
      </c>
      <c r="M41" s="73">
        <v>3.8</v>
      </c>
      <c r="N41" s="73">
        <v>4</v>
      </c>
      <c r="O41" s="73">
        <v>4</v>
      </c>
      <c r="P41" s="73">
        <v>4</v>
      </c>
      <c r="Q41" s="73">
        <v>4</v>
      </c>
      <c r="R41" s="73">
        <v>4</v>
      </c>
    </row>
    <row r="42" spans="1:18" ht="15.75">
      <c r="A42" s="57" t="s">
        <v>47</v>
      </c>
      <c r="B42" s="58" t="s">
        <v>48</v>
      </c>
      <c r="C42" s="58"/>
      <c r="D42" s="73">
        <v>-9.206697067910962</v>
      </c>
      <c r="E42" s="58">
        <v>-1.210148302893732</v>
      </c>
      <c r="F42" s="58">
        <v>4.168930641311497</v>
      </c>
      <c r="G42" s="73">
        <v>16.783023960909425</v>
      </c>
      <c r="H42" s="73">
        <v>3.816184140400547</v>
      </c>
      <c r="I42" s="73">
        <v>-6.089553873294918</v>
      </c>
      <c r="J42" s="73">
        <v>6.817245698306307</v>
      </c>
      <c r="K42" s="73">
        <v>9.907707981430258</v>
      </c>
      <c r="L42" s="73">
        <v>6.997789084358974</v>
      </c>
      <c r="M42" s="73">
        <v>7.700000000000018</v>
      </c>
      <c r="N42" s="73">
        <v>7.000000000000006</v>
      </c>
      <c r="O42" s="73">
        <v>7.000000000000006</v>
      </c>
      <c r="P42" s="73">
        <v>7.000000000000006</v>
      </c>
      <c r="Q42" s="73">
        <v>7.000000000000028</v>
      </c>
      <c r="R42" s="73">
        <v>7.000000000000006</v>
      </c>
    </row>
    <row r="43" spans="1:18" ht="15.75">
      <c r="A43" s="57" t="s">
        <v>49</v>
      </c>
      <c r="B43" s="58" t="s">
        <v>50</v>
      </c>
      <c r="C43" s="58"/>
      <c r="D43" s="73">
        <v>-1.0510027453619175</v>
      </c>
      <c r="E43" s="58">
        <v>9.949494852110696</v>
      </c>
      <c r="F43" s="58">
        <v>-1.820505438421005</v>
      </c>
      <c r="G43" s="73">
        <v>-0.9148759731180678</v>
      </c>
      <c r="H43" s="73">
        <v>1.5356360933974411</v>
      </c>
      <c r="I43" s="73">
        <v>-5.564284168825829</v>
      </c>
      <c r="J43" s="73">
        <v>-3.9744563760658713</v>
      </c>
      <c r="K43" s="73">
        <v>6.9130079267489375</v>
      </c>
      <c r="L43" s="73">
        <v>4.4639493235795635</v>
      </c>
      <c r="M43" s="73">
        <v>2</v>
      </c>
      <c r="N43" s="73">
        <v>1.4999999999999902</v>
      </c>
      <c r="O43" s="73">
        <v>1.5000000000000124</v>
      </c>
      <c r="P43" s="73">
        <v>1.499999999999968</v>
      </c>
      <c r="Q43" s="73">
        <v>1.4999999999999902</v>
      </c>
      <c r="R43" s="73">
        <v>1.4999999999999902</v>
      </c>
    </row>
    <row r="44" spans="1:18" ht="15.75">
      <c r="A44" s="57" t="s">
        <v>51</v>
      </c>
      <c r="B44" s="58" t="s">
        <v>52</v>
      </c>
      <c r="C44" s="58"/>
      <c r="D44" s="73">
        <v>12.540225394434978</v>
      </c>
      <c r="E44" s="58">
        <v>-9.449161665862515</v>
      </c>
      <c r="F44" s="58">
        <v>5.386305190846552</v>
      </c>
      <c r="G44" s="73">
        <v>7.989419521458108</v>
      </c>
      <c r="H44" s="73">
        <v>16.76302076333023</v>
      </c>
      <c r="I44" s="73">
        <v>7.7236513543469165</v>
      </c>
      <c r="J44" s="73">
        <v>8.192867418728621</v>
      </c>
      <c r="K44" s="73">
        <v>5.755715627221725</v>
      </c>
      <c r="L44" s="73">
        <v>10.627352760849496</v>
      </c>
      <c r="M44" s="73">
        <v>8.000000000000007</v>
      </c>
      <c r="N44" s="73">
        <v>7.000000000000028</v>
      </c>
      <c r="O44" s="73">
        <v>6.499999999999995</v>
      </c>
      <c r="P44" s="73">
        <v>6.2999999999999945</v>
      </c>
      <c r="Q44" s="73">
        <v>6.199999999999983</v>
      </c>
      <c r="R44" s="73">
        <v>6.200000000000028</v>
      </c>
    </row>
    <row r="45" spans="1:18" ht="15.75">
      <c r="A45" s="57" t="s">
        <v>53</v>
      </c>
      <c r="B45" s="58" t="s">
        <v>54</v>
      </c>
      <c r="C45" s="58"/>
      <c r="D45" s="73">
        <v>2.5385725600362674</v>
      </c>
      <c r="E45" s="58">
        <v>0.9341129602733256</v>
      </c>
      <c r="F45" s="58">
        <v>2.466600724655632</v>
      </c>
      <c r="G45" s="73">
        <v>3.073114320470194</v>
      </c>
      <c r="H45" s="73">
        <v>0.5214344087125067</v>
      </c>
      <c r="I45" s="73">
        <v>0.14218792452429518</v>
      </c>
      <c r="J45" s="73">
        <v>0.21794227918294773</v>
      </c>
      <c r="K45" s="73">
        <v>1.2695106056975103</v>
      </c>
      <c r="L45" s="73">
        <v>2.1249780748858527</v>
      </c>
      <c r="M45" s="73">
        <v>1.6000000000000236</v>
      </c>
      <c r="N45" s="73">
        <v>1.5000000000000346</v>
      </c>
      <c r="O45" s="73">
        <v>1.399999999999979</v>
      </c>
      <c r="P45" s="73">
        <v>1.3000000000000123</v>
      </c>
      <c r="Q45" s="73">
        <v>1.2999999999999678</v>
      </c>
      <c r="R45" s="73">
        <v>1.2000000000000677</v>
      </c>
    </row>
    <row r="46" spans="1:18" ht="15.75">
      <c r="A46" s="61" t="s">
        <v>55</v>
      </c>
      <c r="B46" s="62" t="s">
        <v>56</v>
      </c>
      <c r="C46" s="62"/>
      <c r="D46" s="75">
        <v>7.62741965867737</v>
      </c>
      <c r="E46" s="62">
        <v>-2.9573095452447573</v>
      </c>
      <c r="F46" s="62">
        <v>5.7534950804169815</v>
      </c>
      <c r="G46" s="75">
        <v>8.997642629975132</v>
      </c>
      <c r="H46" s="75">
        <v>6.367195810845772</v>
      </c>
      <c r="I46" s="75">
        <v>7.3277768357139506</v>
      </c>
      <c r="J46" s="75">
        <v>9.156428865868115</v>
      </c>
      <c r="K46" s="75">
        <v>9.75828464950521</v>
      </c>
      <c r="L46" s="75">
        <v>6.662155862109254</v>
      </c>
      <c r="M46" s="75">
        <v>7.7</v>
      </c>
      <c r="N46" s="75">
        <v>7.200000000000006</v>
      </c>
      <c r="O46" s="75">
        <v>7.1</v>
      </c>
      <c r="P46" s="75">
        <v>7.000000000000006</v>
      </c>
      <c r="Q46" s="75">
        <v>7.000000000000006</v>
      </c>
      <c r="R46" s="75">
        <v>7.000000000000006</v>
      </c>
    </row>
    <row r="47" spans="1:18" ht="15.7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ht="15.75">
      <c r="A48" s="66" t="s">
        <v>63</v>
      </c>
      <c r="B48" s="67" t="s">
        <v>64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15.75">
      <c r="A49" s="64"/>
      <c r="B49" s="65"/>
      <c r="C49" s="65"/>
      <c r="D49" s="65"/>
      <c r="E49" s="65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1:18" ht="15.75">
      <c r="A50" s="77" t="s">
        <v>43</v>
      </c>
      <c r="B50" s="55" t="s">
        <v>44</v>
      </c>
      <c r="C50" s="55">
        <v>100</v>
      </c>
      <c r="D50" s="55">
        <v>100</v>
      </c>
      <c r="E50" s="55">
        <v>100</v>
      </c>
      <c r="F50" s="55">
        <v>100</v>
      </c>
      <c r="G50" s="55">
        <v>100</v>
      </c>
      <c r="H50" s="55">
        <v>100</v>
      </c>
      <c r="I50" s="55">
        <v>100</v>
      </c>
      <c r="J50" s="55">
        <v>100</v>
      </c>
      <c r="K50" s="55">
        <v>100</v>
      </c>
      <c r="L50" s="55">
        <v>100</v>
      </c>
      <c r="M50" s="55">
        <v>100</v>
      </c>
      <c r="N50" s="55">
        <v>100</v>
      </c>
      <c r="O50" s="55">
        <v>100</v>
      </c>
      <c r="P50" s="55">
        <v>100</v>
      </c>
      <c r="Q50" s="55">
        <v>100</v>
      </c>
      <c r="R50" s="55">
        <v>100</v>
      </c>
    </row>
    <row r="51" spans="1:18" ht="15.75">
      <c r="A51" s="78" t="s">
        <v>45</v>
      </c>
      <c r="B51" s="58" t="s">
        <v>46</v>
      </c>
      <c r="C51" s="58">
        <v>11.77534586000413</v>
      </c>
      <c r="D51" s="73">
        <v>9.465906031437846</v>
      </c>
      <c r="E51" s="74">
        <v>9.923253644297498</v>
      </c>
      <c r="F51" s="58">
        <v>8.184250877003706</v>
      </c>
      <c r="G51" s="73">
        <v>5.6264130796105505</v>
      </c>
      <c r="H51" s="73">
        <v>4.418981202821885</v>
      </c>
      <c r="I51" s="73">
        <v>4.314437804416895</v>
      </c>
      <c r="J51" s="73">
        <v>4.862591413567554</v>
      </c>
      <c r="K51" s="73">
        <v>4.821767547718669</v>
      </c>
      <c r="L51" s="73">
        <v>4.687901341963099</v>
      </c>
      <c r="M51" s="73">
        <v>4.552114181768855</v>
      </c>
      <c r="N51" s="73">
        <v>4.434641458774018</v>
      </c>
      <c r="O51" s="73">
        <v>4.310730523023918</v>
      </c>
      <c r="P51" s="73">
        <v>4.189883789632044</v>
      </c>
      <c r="Q51" s="73">
        <v>4.07076333923599</v>
      </c>
      <c r="R51" s="73">
        <v>3.9544314212794114</v>
      </c>
    </row>
    <row r="52" spans="1:18" ht="15.75">
      <c r="A52" s="78" t="s">
        <v>47</v>
      </c>
      <c r="B52" s="58" t="s">
        <v>48</v>
      </c>
      <c r="C52" s="58">
        <v>23.239089219679766</v>
      </c>
      <c r="D52" s="73">
        <v>20.140543188199725</v>
      </c>
      <c r="E52" s="58">
        <v>22.82043477850705</v>
      </c>
      <c r="F52" s="58">
        <v>21.257899572041815</v>
      </c>
      <c r="G52" s="73">
        <v>22.453490572097827</v>
      </c>
      <c r="H52" s="73">
        <v>18.052397662479592</v>
      </c>
      <c r="I52" s="73">
        <v>15.46512007141026</v>
      </c>
      <c r="J52" s="73">
        <v>14.764836673730391</v>
      </c>
      <c r="K52" s="73">
        <v>14.996029744911995</v>
      </c>
      <c r="L52" s="73">
        <v>14.99607787129576</v>
      </c>
      <c r="M52" s="73">
        <v>15.005138006134317</v>
      </c>
      <c r="N52" s="73">
        <v>14.951114984128461</v>
      </c>
      <c r="O52" s="73">
        <v>14.879291502335537</v>
      </c>
      <c r="P52" s="73">
        <v>14.806406347393644</v>
      </c>
      <c r="Q52" s="73">
        <v>14.727866876254186</v>
      </c>
      <c r="R52" s="73">
        <v>14.647528526422851</v>
      </c>
    </row>
    <row r="53" spans="1:18" ht="15.75">
      <c r="A53" s="78" t="s">
        <v>49</v>
      </c>
      <c r="B53" s="58" t="s">
        <v>50</v>
      </c>
      <c r="C53" s="58">
        <v>7.523811311546187</v>
      </c>
      <c r="D53" s="73">
        <v>5.217656187200741</v>
      </c>
      <c r="E53" s="58">
        <v>5.562261269281549</v>
      </c>
      <c r="F53" s="58">
        <v>5.348660056036698</v>
      </c>
      <c r="G53" s="73">
        <v>4.978849219206055</v>
      </c>
      <c r="H53" s="73">
        <v>5.311478436157921</v>
      </c>
      <c r="I53" s="73">
        <v>4.450183094540133</v>
      </c>
      <c r="J53" s="73">
        <v>3.852490403466545</v>
      </c>
      <c r="K53" s="73">
        <v>3.744324481082856</v>
      </c>
      <c r="L53" s="73">
        <v>3.618074467429022</v>
      </c>
      <c r="M53" s="73">
        <v>3.4354281803675835</v>
      </c>
      <c r="N53" s="73">
        <v>3.240703388894796</v>
      </c>
      <c r="O53" s="73">
        <v>3.0442866980518657</v>
      </c>
      <c r="P53" s="73">
        <v>2.859503009496684</v>
      </c>
      <c r="Q53" s="73">
        <v>2.6848395703866834</v>
      </c>
      <c r="R53" s="73">
        <v>2.520463651089963</v>
      </c>
    </row>
    <row r="54" spans="1:18" ht="15.75">
      <c r="A54" s="78" t="s">
        <v>51</v>
      </c>
      <c r="B54" s="58" t="s">
        <v>52</v>
      </c>
      <c r="C54" s="58">
        <v>4.25003284966118</v>
      </c>
      <c r="D54" s="73">
        <v>5.933308602921542</v>
      </c>
      <c r="E54" s="58">
        <v>5.108446369158064</v>
      </c>
      <c r="F54" s="58">
        <v>4.761770484943</v>
      </c>
      <c r="G54" s="73">
        <v>4.798810459448104</v>
      </c>
      <c r="H54" s="73">
        <v>6.848481699352947</v>
      </c>
      <c r="I54" s="73">
        <v>7.131387631253508</v>
      </c>
      <c r="J54" s="73">
        <v>6.7309287482823335</v>
      </c>
      <c r="K54" s="73">
        <v>6.092999386468407</v>
      </c>
      <c r="L54" s="73">
        <v>6.126765363654367</v>
      </c>
      <c r="M54" s="73">
        <v>6.020101791511323</v>
      </c>
      <c r="N54" s="73">
        <v>5.915609082392467</v>
      </c>
      <c r="O54" s="73">
        <v>5.807723158023418</v>
      </c>
      <c r="P54" s="73">
        <v>5.710354707617419</v>
      </c>
      <c r="Q54" s="73">
        <v>5.609825374521268</v>
      </c>
      <c r="R54" s="73">
        <v>5.510232394374719</v>
      </c>
    </row>
    <row r="55" spans="1:18" ht="15.75">
      <c r="A55" s="78" t="s">
        <v>53</v>
      </c>
      <c r="B55" s="58" t="s">
        <v>54</v>
      </c>
      <c r="C55" s="58">
        <v>10.443038687515251</v>
      </c>
      <c r="D55" s="73">
        <v>12.610077513808578</v>
      </c>
      <c r="E55" s="58">
        <v>14.496953134426033</v>
      </c>
      <c r="F55" s="58">
        <v>13.899854840766206</v>
      </c>
      <c r="G55" s="73">
        <v>14.128847937978769</v>
      </c>
      <c r="H55" s="73">
        <v>15.530110243773029</v>
      </c>
      <c r="I55" s="73">
        <v>15.726091860777046</v>
      </c>
      <c r="J55" s="73">
        <v>15.129395389699079</v>
      </c>
      <c r="K55" s="73">
        <v>14.811735825532901</v>
      </c>
      <c r="L55" s="73">
        <v>14.919041853711635</v>
      </c>
      <c r="M55" s="73">
        <v>14.916657591864945</v>
      </c>
      <c r="N55" s="73">
        <v>14.877610870734232</v>
      </c>
      <c r="O55" s="73">
        <v>14.763905401009605</v>
      </c>
      <c r="P55" s="73">
        <v>14.566712729530485</v>
      </c>
      <c r="Q55" s="73">
        <v>14.32574552258899</v>
      </c>
      <c r="R55" s="73">
        <v>14.072727966041063</v>
      </c>
    </row>
    <row r="56" spans="1:18" ht="15.75">
      <c r="A56" s="79" t="s">
        <v>55</v>
      </c>
      <c r="B56" s="62" t="s">
        <v>56</v>
      </c>
      <c r="C56" s="62">
        <v>42.768682071593496</v>
      </c>
      <c r="D56" s="75">
        <v>46.63250847643156</v>
      </c>
      <c r="E56" s="62">
        <v>42.0886508043298</v>
      </c>
      <c r="F56" s="62">
        <v>46.54756416920857</v>
      </c>
      <c r="G56" s="75">
        <v>48.01358873165869</v>
      </c>
      <c r="H56" s="75">
        <v>49.83855075541462</v>
      </c>
      <c r="I56" s="75">
        <v>52.91277953760217</v>
      </c>
      <c r="J56" s="75">
        <v>54.6597573712541</v>
      </c>
      <c r="K56" s="75">
        <v>55.53314301428518</v>
      </c>
      <c r="L56" s="75">
        <v>55.65213910194612</v>
      </c>
      <c r="M56" s="75">
        <v>56.07056024835296</v>
      </c>
      <c r="N56" s="75">
        <v>56.58032021507602</v>
      </c>
      <c r="O56" s="75">
        <v>57.19406271755566</v>
      </c>
      <c r="P56" s="75">
        <v>57.867139416329735</v>
      </c>
      <c r="Q56" s="75">
        <v>58.58095931701288</v>
      </c>
      <c r="R56" s="75">
        <v>59.29461604079197</v>
      </c>
    </row>
    <row r="57" spans="1:18" ht="10.5" customHeight="1">
      <c r="A57" s="64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1:15" ht="15.75" customHeight="1" hidden="1">
      <c r="A58" s="66" t="s">
        <v>65</v>
      </c>
      <c r="B58" s="67" t="s">
        <v>66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ht="15.75" customHeight="1" hidden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5.75" customHeight="1" hidden="1">
      <c r="A60" s="80" t="s">
        <v>43</v>
      </c>
      <c r="B60" s="55" t="s">
        <v>44</v>
      </c>
      <c r="C60" s="55">
        <v>100</v>
      </c>
      <c r="D60" s="55">
        <v>100</v>
      </c>
      <c r="E60" s="55">
        <v>100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5.75" customHeight="1" hidden="1">
      <c r="A61" s="81" t="s">
        <v>45</v>
      </c>
      <c r="B61" s="58" t="s">
        <v>46</v>
      </c>
      <c r="C61" s="58">
        <v>6.568243664797263</v>
      </c>
      <c r="D61" s="73">
        <v>5.464657880751042</v>
      </c>
      <c r="E61" s="73">
        <v>6.160150392538792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5.75" customHeight="1" hidden="1">
      <c r="A62" s="81" t="s">
        <v>47</v>
      </c>
      <c r="B62" s="58" t="s">
        <v>48</v>
      </c>
      <c r="C62" s="58">
        <v>17.011178178728905</v>
      </c>
      <c r="D62" s="73">
        <v>15.114028537407417</v>
      </c>
      <c r="E62" s="73">
        <v>15.073625434951325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5.75" customHeight="1" hidden="1">
      <c r="A63" s="81" t="s">
        <v>49</v>
      </c>
      <c r="B63" s="58" t="s">
        <v>50</v>
      </c>
      <c r="C63" s="58">
        <v>5.1757857918241195</v>
      </c>
      <c r="D63" s="73">
        <v>5.011638310897631</v>
      </c>
      <c r="E63" s="73">
        <v>5.562859699860239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1:15" ht="15.75" customHeight="1" hidden="1">
      <c r="A64" s="81" t="s">
        <v>51</v>
      </c>
      <c r="B64" s="58" t="s">
        <v>52</v>
      </c>
      <c r="C64" s="58">
        <v>5.58347392039643</v>
      </c>
      <c r="D64" s="73">
        <v>6.148997288879023</v>
      </c>
      <c r="E64" s="73">
        <v>5.621107939252012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5.75" customHeight="1" hidden="1">
      <c r="A65" s="81" t="s">
        <v>53</v>
      </c>
      <c r="B65" s="58" t="s">
        <v>54</v>
      </c>
      <c r="C65" s="58">
        <v>17.962117456486336</v>
      </c>
      <c r="D65" s="73">
        <v>18.02340444139471</v>
      </c>
      <c r="E65" s="73">
        <v>18.365381186328136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ht="15.75" customHeight="1" hidden="1">
      <c r="A66" s="82" t="s">
        <v>55</v>
      </c>
      <c r="B66" s="62" t="s">
        <v>56</v>
      </c>
      <c r="C66" s="62">
        <v>47.69920098776694</v>
      </c>
      <c r="D66" s="75">
        <v>50.23727354067017</v>
      </c>
      <c r="E66" s="75">
        <v>49.21687534706951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1:15" ht="12.75">
      <c r="A67" s="83" t="s">
        <v>95</v>
      </c>
      <c r="B67" s="27" t="s">
        <v>67</v>
      </c>
      <c r="K67" s="84"/>
      <c r="N67" s="27"/>
      <c r="O67" s="27"/>
    </row>
    <row r="68" spans="1:15" ht="12.75">
      <c r="A68" s="85" t="s">
        <v>96</v>
      </c>
      <c r="B68" s="86" t="s">
        <v>68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ht="12.75">
      <c r="A69" s="85" t="s">
        <v>97</v>
      </c>
      <c r="B69" s="86" t="s">
        <v>69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1:15" ht="12.75">
      <c r="A70" s="87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</sheetData>
  <mergeCells count="4">
    <mergeCell ref="C4:R4"/>
    <mergeCell ref="C1:R1"/>
    <mergeCell ref="C2:R2"/>
    <mergeCell ref="C3:R3"/>
  </mergeCells>
  <printOptions horizontalCentered="1"/>
  <pageMargins left="0.7480314960629921" right="0.7480314960629921" top="0.5905511811023623" bottom="0.5905511811023623" header="0" footer="0.2755905511811024"/>
  <pageSetup fitToHeight="1" fitToWidth="1" horizontalDpi="600" verticalDpi="600" orientation="landscape" paperSize="9" scale="56" r:id="rId1"/>
  <headerFooter alignWithMargins="0">
    <oddFooter>&amp;L&amp;D</oddFooter>
  </headerFooter>
  <rowBreaks count="1" manualBreakCount="1">
    <brk id="6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70" zoomScaleNormal="70" zoomScaleSheetLayoutView="55" workbookViewId="0" topLeftCell="A1">
      <selection activeCell="A1" sqref="A1:IV1"/>
    </sheetView>
  </sheetViews>
  <sheetFormatPr defaultColWidth="9.00390625" defaultRowHeight="12.75"/>
  <cols>
    <col min="1" max="1" width="49.375" style="23" customWidth="1"/>
    <col min="2" max="2" width="54.125" style="27" hidden="1" customWidth="1"/>
    <col min="3" max="3" width="12.125" style="27" hidden="1" customWidth="1"/>
    <col min="4" max="4" width="12.00390625" style="27" hidden="1" customWidth="1"/>
    <col min="5" max="5" width="12.125" style="27" customWidth="1"/>
    <col min="6" max="6" width="12.50390625" style="27" customWidth="1"/>
    <col min="7" max="7" width="12.625" style="27" customWidth="1"/>
    <col min="8" max="8" width="12.375" style="27" customWidth="1"/>
    <col min="9" max="9" width="12.625" style="27" customWidth="1"/>
    <col min="10" max="10" width="11.125" style="27" customWidth="1"/>
    <col min="11" max="11" width="11.50390625" style="27" customWidth="1"/>
    <col min="12" max="13" width="10.875" style="27" customWidth="1"/>
    <col min="14" max="14" width="12.375" style="25" customWidth="1"/>
    <col min="15" max="15" width="11.625" style="25" customWidth="1"/>
    <col min="16" max="17" width="11.625" style="25" bestFit="1" customWidth="1"/>
    <col min="18" max="18" width="12.375" style="25" customWidth="1"/>
    <col min="19" max="16384" width="10.625" style="25" customWidth="1"/>
  </cols>
  <sheetData>
    <row r="1" spans="2:18" s="88" customFormat="1" ht="20.25">
      <c r="B1" s="24"/>
      <c r="C1" s="144" t="s">
        <v>70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2:18" ht="23.25" customHeight="1">
      <c r="B2" s="26"/>
      <c r="C2" s="145" t="s">
        <v>36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23.25" customHeight="1" hidden="1">
      <c r="A3" s="26"/>
      <c r="C3" s="144" t="s">
        <v>71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s="89" customFormat="1" ht="23.25" customHeight="1" hidden="1">
      <c r="A4" s="26"/>
      <c r="C4" s="143" t="s">
        <v>39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5" s="93" customFormat="1" ht="15.7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5.75">
      <c r="A6" s="30" t="s">
        <v>40</v>
      </c>
      <c r="B6" s="31" t="s">
        <v>41</v>
      </c>
      <c r="N6" s="27"/>
      <c r="O6" s="27"/>
    </row>
    <row r="7" spans="1:18" ht="15">
      <c r="A7" s="32"/>
      <c r="B7" s="33"/>
      <c r="C7" s="34">
        <v>1993</v>
      </c>
      <c r="D7" s="34">
        <v>1994</v>
      </c>
      <c r="E7" s="34">
        <v>1995</v>
      </c>
      <c r="F7" s="34">
        <v>1996</v>
      </c>
      <c r="G7" s="34">
        <v>1997</v>
      </c>
      <c r="H7" s="34">
        <v>1998</v>
      </c>
      <c r="I7" s="34">
        <v>1999</v>
      </c>
      <c r="J7" s="34">
        <v>2000</v>
      </c>
      <c r="K7" s="34">
        <v>2001</v>
      </c>
      <c r="L7" s="34">
        <v>2002</v>
      </c>
      <c r="M7" s="34">
        <v>2003</v>
      </c>
      <c r="N7" s="34">
        <v>2004</v>
      </c>
      <c r="O7" s="34">
        <v>2005</v>
      </c>
      <c r="P7" s="34">
        <v>2006</v>
      </c>
      <c r="Q7" s="34">
        <v>2007</v>
      </c>
      <c r="R7" s="34">
        <v>2008</v>
      </c>
    </row>
    <row r="8" spans="1:18" ht="15.75" customHeight="1">
      <c r="A8" s="36"/>
      <c r="B8" s="37"/>
      <c r="C8" s="38"/>
      <c r="D8" s="38"/>
      <c r="E8" s="38"/>
      <c r="F8" s="39"/>
      <c r="G8" s="39"/>
      <c r="H8" s="39"/>
      <c r="I8" s="39"/>
      <c r="J8" s="41"/>
      <c r="K8" s="43"/>
      <c r="M8" s="94" t="s">
        <v>72</v>
      </c>
      <c r="N8" s="95"/>
      <c r="O8" s="95"/>
      <c r="P8" s="95"/>
      <c r="Q8" s="96"/>
      <c r="R8" s="97"/>
    </row>
    <row r="9" spans="1:18" s="51" customFormat="1" ht="15.75" hidden="1">
      <c r="A9" s="47"/>
      <c r="B9" s="98"/>
      <c r="M9" s="50" t="s">
        <v>42</v>
      </c>
      <c r="N9" s="99"/>
      <c r="O9" s="99"/>
      <c r="P9" s="99"/>
      <c r="Q9" s="99"/>
      <c r="R9" s="99"/>
    </row>
    <row r="10" spans="1:18" ht="15.75">
      <c r="A10" s="100" t="s">
        <v>43</v>
      </c>
      <c r="B10" s="101" t="s">
        <v>44</v>
      </c>
      <c r="C10" s="102">
        <v>1467.014</v>
      </c>
      <c r="D10" s="102">
        <v>2042.555</v>
      </c>
      <c r="E10" s="102">
        <v>2329.4179999999997</v>
      </c>
      <c r="F10" s="102">
        <v>2807.2839999999997</v>
      </c>
      <c r="G10" s="102">
        <v>3269.4979999999996</v>
      </c>
      <c r="H10" s="102">
        <v>3592.1569999999992</v>
      </c>
      <c r="I10" s="102">
        <v>3889.657999999999</v>
      </c>
      <c r="J10" s="102">
        <v>4348.34</v>
      </c>
      <c r="K10" s="102">
        <v>4812.595999999999</v>
      </c>
      <c r="L10" s="102">
        <v>5194.656999999998</v>
      </c>
      <c r="M10" s="102">
        <v>5663.954007760216</v>
      </c>
      <c r="N10" s="102">
        <v>6167.481613108954</v>
      </c>
      <c r="O10" s="102">
        <v>6730.526099450124</v>
      </c>
      <c r="P10" s="102">
        <v>7345.670114783898</v>
      </c>
      <c r="Q10" s="102">
        <v>8020.308150763341</v>
      </c>
      <c r="R10" s="102">
        <v>8758.230527811103</v>
      </c>
    </row>
    <row r="11" spans="1:18" ht="15.75">
      <c r="A11" s="103" t="s">
        <v>73</v>
      </c>
      <c r="B11" s="104" t="s">
        <v>74</v>
      </c>
      <c r="C11" s="73">
        <v>324.086</v>
      </c>
      <c r="D11" s="73">
        <v>410.603</v>
      </c>
      <c r="E11" s="73">
        <v>521.776</v>
      </c>
      <c r="F11" s="73">
        <v>612.3019999999999</v>
      </c>
      <c r="G11" s="73">
        <v>626.2459999999999</v>
      </c>
      <c r="H11" s="73">
        <v>768.075</v>
      </c>
      <c r="I11" s="73">
        <v>800.208</v>
      </c>
      <c r="J11" s="73">
        <v>857.0520000000002</v>
      </c>
      <c r="K11" s="73">
        <v>928.864</v>
      </c>
      <c r="L11" s="73">
        <v>1008.0680000000001</v>
      </c>
      <c r="M11" s="73">
        <v>1100.2054152</v>
      </c>
      <c r="N11" s="73">
        <v>1198.4097505607522</v>
      </c>
      <c r="O11" s="73">
        <v>1299.2798992654507</v>
      </c>
      <c r="P11" s="73">
        <v>1404.6138199787997</v>
      </c>
      <c r="Q11" s="73">
        <v>1512.7128995643684</v>
      </c>
      <c r="R11" s="73">
        <v>1627.5278086413039</v>
      </c>
    </row>
    <row r="12" spans="1:18" ht="15.75">
      <c r="A12" s="103" t="s">
        <v>75</v>
      </c>
      <c r="B12" s="104" t="s">
        <v>76</v>
      </c>
      <c r="C12" s="73">
        <v>769.814</v>
      </c>
      <c r="D12" s="73">
        <v>1199.0759999999993</v>
      </c>
      <c r="E12" s="73">
        <v>1470.540999999999</v>
      </c>
      <c r="F12" s="73">
        <v>1902.923999999998</v>
      </c>
      <c r="G12" s="73">
        <v>2181.0729999999967</v>
      </c>
      <c r="H12" s="73">
        <v>2316.027999999996</v>
      </c>
      <c r="I12" s="73">
        <v>2445.5109999999963</v>
      </c>
      <c r="J12" s="73">
        <v>2693.4870000000005</v>
      </c>
      <c r="K12" s="73">
        <v>2988.9460000000017</v>
      </c>
      <c r="L12" s="73">
        <v>3259.2609999999995</v>
      </c>
      <c r="M12" s="73">
        <v>3594.80191995</v>
      </c>
      <c r="N12" s="73">
        <v>3958.128549999346</v>
      </c>
      <c r="O12" s="73">
        <v>4313.331006076287</v>
      </c>
      <c r="P12" s="73">
        <v>4695.966599625313</v>
      </c>
      <c r="Q12" s="73">
        <v>5112.545796678076</v>
      </c>
      <c r="R12" s="73">
        <v>5566.079734301388</v>
      </c>
    </row>
    <row r="13" spans="1:18" ht="15.75" customHeight="1" hidden="1">
      <c r="A13" s="103" t="s">
        <v>77</v>
      </c>
      <c r="B13" s="104" t="s">
        <v>78</v>
      </c>
      <c r="C13" s="73">
        <v>134.6169999999999</v>
      </c>
      <c r="D13" s="73">
        <v>390.81000000000057</v>
      </c>
      <c r="E13" s="73">
        <v>393.82</v>
      </c>
      <c r="F13" s="73">
        <v>520.7910000000015</v>
      </c>
      <c r="G13" s="73">
        <v>740.3510000000024</v>
      </c>
      <c r="H13" s="73">
        <v>993.4540000000021</v>
      </c>
      <c r="I13" s="73">
        <v>1045.69</v>
      </c>
      <c r="J13" s="73">
        <v>1173.9879999999976</v>
      </c>
      <c r="K13" s="73">
        <v>1432.4639999999968</v>
      </c>
      <c r="L13" s="73">
        <v>1478.405</v>
      </c>
      <c r="M13" s="73">
        <v>1671.0902317720518</v>
      </c>
      <c r="N13" s="73">
        <v>1754.7898852477035</v>
      </c>
      <c r="O13" s="73">
        <v>1884.7864345772655</v>
      </c>
      <c r="P13" s="73">
        <v>2020.5212414206737</v>
      </c>
      <c r="Q13" s="73">
        <v>2183.363983050427</v>
      </c>
      <c r="R13" s="73">
        <v>2372.0970250518812</v>
      </c>
    </row>
    <row r="14" spans="1:18" ht="15" customHeight="1">
      <c r="A14" s="103" t="s">
        <v>79</v>
      </c>
      <c r="B14" s="104" t="s">
        <v>80</v>
      </c>
      <c r="C14" s="73">
        <v>201.842</v>
      </c>
      <c r="D14" s="73">
        <v>303.935</v>
      </c>
      <c r="E14" s="73">
        <v>354.876</v>
      </c>
      <c r="F14" s="73">
        <v>512.7739999999999</v>
      </c>
      <c r="G14" s="73">
        <v>613.67</v>
      </c>
      <c r="H14" s="73">
        <v>979.45</v>
      </c>
      <c r="I14" s="73">
        <v>980.01</v>
      </c>
      <c r="J14" s="73">
        <v>1151.5169999999998</v>
      </c>
      <c r="K14" s="73">
        <v>1297.4659999999992</v>
      </c>
      <c r="L14" s="73">
        <v>1370.6379999999997</v>
      </c>
      <c r="M14" s="73">
        <v>1504.5879298489328</v>
      </c>
      <c r="N14" s="73">
        <v>1646.7794145162593</v>
      </c>
      <c r="O14" s="73">
        <v>1802.4182402035717</v>
      </c>
      <c r="P14" s="73">
        <v>1973.2138403609176</v>
      </c>
      <c r="Q14" s="73">
        <v>2160.3494966716084</v>
      </c>
      <c r="R14" s="73">
        <v>2365.401837955383</v>
      </c>
    </row>
    <row r="15" spans="1:18" ht="15.75" customHeight="1" hidden="1">
      <c r="A15" s="103" t="s">
        <v>81</v>
      </c>
      <c r="B15" s="104" t="s">
        <v>82</v>
      </c>
      <c r="C15" s="73">
        <v>-67.22500000000012</v>
      </c>
      <c r="D15" s="73">
        <v>86.87500000000058</v>
      </c>
      <c r="E15" s="73">
        <v>38.944000000000464</v>
      </c>
      <c r="F15" s="73">
        <v>8.01700000000163</v>
      </c>
      <c r="G15" s="73">
        <v>126.68100000000256</v>
      </c>
      <c r="H15" s="73">
        <v>14.004000000002328</v>
      </c>
      <c r="I15" s="73">
        <v>65.68000000000232</v>
      </c>
      <c r="J15" s="73">
        <v>22.470999999997673</v>
      </c>
      <c r="K15" s="73">
        <v>134.99799999999766</v>
      </c>
      <c r="L15" s="73">
        <v>107.76699999999954</v>
      </c>
      <c r="M15" s="73">
        <v>166.502301923119</v>
      </c>
      <c r="N15" s="73">
        <v>108.01047073144419</v>
      </c>
      <c r="O15" s="73">
        <v>82.36819437369378</v>
      </c>
      <c r="P15" s="73">
        <v>47.30740105975605</v>
      </c>
      <c r="Q15" s="73">
        <v>23.014486378818752</v>
      </c>
      <c r="R15" s="73">
        <v>6.695187096497976</v>
      </c>
    </row>
    <row r="16" spans="1:18" ht="15.75">
      <c r="A16" s="103" t="s">
        <v>83</v>
      </c>
      <c r="B16" s="104" t="s">
        <v>84</v>
      </c>
      <c r="C16" s="73">
        <v>1074.356</v>
      </c>
      <c r="D16" s="73">
        <v>948.838</v>
      </c>
      <c r="E16" s="73">
        <v>1101.04</v>
      </c>
      <c r="F16" s="73">
        <v>1440.0779999999997</v>
      </c>
      <c r="G16" s="73">
        <v>1669.1169999999995</v>
      </c>
      <c r="H16" s="73">
        <v>1841.3519999999996</v>
      </c>
      <c r="I16" s="73">
        <v>1708.0739999999998</v>
      </c>
      <c r="J16" s="73">
        <v>1983.835</v>
      </c>
      <c r="K16" s="73">
        <v>2138.2889999999998</v>
      </c>
      <c r="L16" s="73">
        <v>2361.472999999999</v>
      </c>
      <c r="M16" s="73">
        <v>2695.67316881502</v>
      </c>
      <c r="N16" s="73">
        <v>3017.536545171533</v>
      </c>
      <c r="O16" s="73">
        <v>3343.527615746876</v>
      </c>
      <c r="P16" s="73">
        <v>3696.3731584627058</v>
      </c>
      <c r="Q16" s="73">
        <v>4078.2379858881263</v>
      </c>
      <c r="R16" s="73">
        <v>4490.318485643603</v>
      </c>
    </row>
    <row r="17" spans="1:18" ht="15.75">
      <c r="A17" s="103" t="s">
        <v>85</v>
      </c>
      <c r="B17" s="104" t="s">
        <v>86</v>
      </c>
      <c r="C17" s="73">
        <v>835.8589999999999</v>
      </c>
      <c r="D17" s="73">
        <v>906.7719999999999</v>
      </c>
      <c r="E17" s="73">
        <v>1157.759</v>
      </c>
      <c r="F17" s="73">
        <v>1668.8109999999997</v>
      </c>
      <c r="G17" s="73">
        <v>1947.2889999999993</v>
      </c>
      <c r="H17" s="73">
        <v>2326.7519999999986</v>
      </c>
      <c r="I17" s="73">
        <v>2109.825</v>
      </c>
      <c r="J17" s="73">
        <v>2360.021999999999</v>
      </c>
      <c r="K17" s="73">
        <v>2675.9669999999996</v>
      </c>
      <c r="L17" s="73">
        <v>2912.55</v>
      </c>
      <c r="M17" s="73">
        <v>3397.8167279768572</v>
      </c>
      <c r="N17" s="73">
        <v>3761.383117870381</v>
      </c>
      <c r="O17" s="73">
        <v>4110.398856215754</v>
      </c>
      <c r="P17" s="73">
        <v>4471.804704703594</v>
      </c>
      <c r="Q17" s="73">
        <v>4866.552514417657</v>
      </c>
      <c r="R17" s="73">
        <v>5297.792525827073</v>
      </c>
    </row>
    <row r="18" spans="1:18" ht="31.5">
      <c r="A18" s="105" t="s">
        <v>87</v>
      </c>
      <c r="B18" s="106" t="s">
        <v>88</v>
      </c>
      <c r="C18" s="75">
        <v>-67.22500000000012</v>
      </c>
      <c r="D18" s="75">
        <v>86.87500000000058</v>
      </c>
      <c r="E18" s="75">
        <v>38.944000000000464</v>
      </c>
      <c r="F18" s="75">
        <v>8.01700000000163</v>
      </c>
      <c r="G18" s="75">
        <v>126.68100000000256</v>
      </c>
      <c r="H18" s="75">
        <v>14.004000000002328</v>
      </c>
      <c r="I18" s="75">
        <v>65.68000000000232</v>
      </c>
      <c r="J18" s="75">
        <v>22.470999999997673</v>
      </c>
      <c r="K18" s="75">
        <v>134.99799999999766</v>
      </c>
      <c r="L18" s="75">
        <v>107.76699999999954</v>
      </c>
      <c r="M18" s="75">
        <v>166.502301923119</v>
      </c>
      <c r="N18" s="75">
        <v>108.01047073144419</v>
      </c>
      <c r="O18" s="75">
        <v>82.36819437369378</v>
      </c>
      <c r="P18" s="75">
        <v>47.30740105975605</v>
      </c>
      <c r="Q18" s="75">
        <v>23.014486378818752</v>
      </c>
      <c r="R18" s="75">
        <v>6.695187096497976</v>
      </c>
    </row>
    <row r="19" spans="1:18" ht="15.75">
      <c r="A19" s="107"/>
      <c r="B19" s="108"/>
      <c r="C19" s="108"/>
      <c r="D19" s="108"/>
      <c r="E19" s="108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5.75">
      <c r="A20" s="66" t="s">
        <v>57</v>
      </c>
      <c r="B20" s="67" t="s">
        <v>89</v>
      </c>
      <c r="C20" s="110"/>
      <c r="D20" s="110"/>
      <c r="E20" s="110"/>
      <c r="F20" s="110"/>
      <c r="H20" s="111"/>
      <c r="I20" s="111"/>
      <c r="J20" s="111"/>
      <c r="K20" s="111"/>
      <c r="L20" s="111"/>
      <c r="M20" s="111"/>
      <c r="O20" s="111"/>
      <c r="P20" s="111"/>
      <c r="Q20" s="111"/>
      <c r="R20" s="111"/>
    </row>
    <row r="21" spans="1:18" ht="15.75">
      <c r="A21" s="107"/>
      <c r="B21" s="108"/>
      <c r="C21" s="112"/>
      <c r="D21" s="108"/>
      <c r="E21" s="108"/>
      <c r="F21" s="108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5.75">
      <c r="A22" s="113" t="s">
        <v>43</v>
      </c>
      <c r="B22" s="114" t="s">
        <v>44</v>
      </c>
      <c r="C22" s="55">
        <v>3321.34</v>
      </c>
      <c r="D22" s="55">
        <v>3394.0739999999996</v>
      </c>
      <c r="E22" s="55">
        <v>3361.9879999999994</v>
      </c>
      <c r="F22" s="55">
        <v>3485.728</v>
      </c>
      <c r="G22" s="55">
        <v>3777.7079999999996</v>
      </c>
      <c r="H22" s="55">
        <v>3957.4509999999996</v>
      </c>
      <c r="I22" s="55">
        <v>4069.7979999999993</v>
      </c>
      <c r="J22" s="55">
        <v>4348.34</v>
      </c>
      <c r="K22" s="55">
        <v>4693.364999999999</v>
      </c>
      <c r="L22" s="55">
        <v>4978.093</v>
      </c>
      <c r="M22" s="55">
        <v>5301.270123758113</v>
      </c>
      <c r="N22" s="55">
        <v>5622.654144581048</v>
      </c>
      <c r="O22" s="55">
        <v>5960.058829147319</v>
      </c>
      <c r="P22" s="55">
        <v>6315.177695454287</v>
      </c>
      <c r="Q22" s="55">
        <v>6693.520922262696</v>
      </c>
      <c r="R22" s="55">
        <v>7096.374044814345</v>
      </c>
    </row>
    <row r="23" spans="1:18" ht="15.75">
      <c r="A23" s="115" t="s">
        <v>73</v>
      </c>
      <c r="B23" s="104" t="s">
        <v>74</v>
      </c>
      <c r="C23" s="58">
        <v>756.5948953906657</v>
      </c>
      <c r="D23" s="58">
        <v>749.6145915910012</v>
      </c>
      <c r="E23" s="58">
        <v>807.334</v>
      </c>
      <c r="F23" s="58">
        <v>821.7589999999999</v>
      </c>
      <c r="G23" s="58">
        <v>823.957</v>
      </c>
      <c r="H23" s="58">
        <v>873.926</v>
      </c>
      <c r="I23" s="58">
        <v>873.849</v>
      </c>
      <c r="J23" s="58">
        <v>857.052</v>
      </c>
      <c r="K23" s="58">
        <v>859.3929999999999</v>
      </c>
      <c r="L23" s="58">
        <v>871.855</v>
      </c>
      <c r="M23" s="58">
        <v>889.2920999999999</v>
      </c>
      <c r="N23" s="58">
        <v>905.2993577999998</v>
      </c>
      <c r="O23" s="58">
        <v>921.5947462403999</v>
      </c>
      <c r="P23" s="58">
        <v>937.2618569264866</v>
      </c>
      <c r="Q23" s="58">
        <v>952.2580466373104</v>
      </c>
      <c r="R23" s="58">
        <v>966.54191733687</v>
      </c>
    </row>
    <row r="24" spans="1:18" ht="15.75">
      <c r="A24" s="115" t="s">
        <v>75</v>
      </c>
      <c r="B24" s="116" t="s">
        <v>76</v>
      </c>
      <c r="C24" s="58">
        <v>1997.7645900446075</v>
      </c>
      <c r="D24" s="58">
        <v>2061.3685415671866</v>
      </c>
      <c r="E24" s="58">
        <v>2072.8389999999986</v>
      </c>
      <c r="F24" s="58">
        <v>2278.1429999999973</v>
      </c>
      <c r="G24" s="58">
        <v>2390.702999999996</v>
      </c>
      <c r="H24" s="58">
        <v>2417.2579999999957</v>
      </c>
      <c r="I24" s="58">
        <v>2507.905</v>
      </c>
      <c r="J24" s="58">
        <v>2693.4870000000005</v>
      </c>
      <c r="K24" s="58">
        <v>2904.3420000000024</v>
      </c>
      <c r="L24" s="58">
        <v>3112.77</v>
      </c>
      <c r="M24" s="58">
        <v>3346.22775</v>
      </c>
      <c r="N24" s="58">
        <v>3577.1174647499997</v>
      </c>
      <c r="O24" s="58">
        <v>3784.5902777054985</v>
      </c>
      <c r="P24" s="58">
        <v>4000.3119235347117</v>
      </c>
      <c r="Q24" s="58">
        <v>4228.329703176191</v>
      </c>
      <c r="R24" s="58">
        <v>4469.344496257234</v>
      </c>
    </row>
    <row r="25" spans="1:18" ht="15.75" customHeight="1" hidden="1">
      <c r="A25" s="115" t="s">
        <v>77</v>
      </c>
      <c r="B25" s="116" t="s">
        <v>78</v>
      </c>
      <c r="C25" s="58">
        <v>610.3555830503961</v>
      </c>
      <c r="D25" s="58">
        <v>734.5171683630459</v>
      </c>
      <c r="E25" s="58">
        <v>608.8510000000009</v>
      </c>
      <c r="F25" s="58">
        <v>658.737000000003</v>
      </c>
      <c r="G25" s="58">
        <v>753.4650000000038</v>
      </c>
      <c r="H25" s="58">
        <v>1148.105</v>
      </c>
      <c r="I25" s="58">
        <v>1167.3420000000033</v>
      </c>
      <c r="J25" s="58">
        <v>1173.9879999999987</v>
      </c>
      <c r="K25" s="58">
        <v>1464.9119999999969</v>
      </c>
      <c r="L25" s="58">
        <v>1515</v>
      </c>
      <c r="M25" s="58">
        <v>1722.1896803867262</v>
      </c>
      <c r="N25" s="58">
        <v>1816.524848466454</v>
      </c>
      <c r="O25" s="58">
        <v>1938.995378058588</v>
      </c>
      <c r="P25" s="58">
        <v>2058.8796892158543</v>
      </c>
      <c r="Q25" s="58">
        <v>2194.028533917305</v>
      </c>
      <c r="R25" s="58">
        <v>2346.449892034867</v>
      </c>
    </row>
    <row r="26" spans="1:18" ht="15.75">
      <c r="A26" s="115" t="s">
        <v>79</v>
      </c>
      <c r="B26" s="116" t="s">
        <v>80</v>
      </c>
      <c r="C26" s="58">
        <v>429.2909707433098</v>
      </c>
      <c r="D26" s="58">
        <v>432.7024644714352</v>
      </c>
      <c r="E26" s="58">
        <v>470.348</v>
      </c>
      <c r="F26" s="58">
        <v>575.253</v>
      </c>
      <c r="G26" s="58">
        <v>694.498</v>
      </c>
      <c r="H26" s="58">
        <v>999.989</v>
      </c>
      <c r="I26" s="58">
        <v>959.8660000000001</v>
      </c>
      <c r="J26" s="58">
        <v>1151.517</v>
      </c>
      <c r="K26" s="58">
        <v>1347.3959999999997</v>
      </c>
      <c r="L26" s="58">
        <v>1487.815</v>
      </c>
      <c r="M26" s="58">
        <v>1617.0459628320164</v>
      </c>
      <c r="N26" s="58">
        <v>1752.3419049306333</v>
      </c>
      <c r="O26" s="58">
        <v>1898.9678720470924</v>
      </c>
      <c r="P26" s="58">
        <v>2058.3291407595552</v>
      </c>
      <c r="Q26" s="58">
        <v>2231.2247148721153</v>
      </c>
      <c r="R26" s="58">
        <v>2418.8161072558996</v>
      </c>
    </row>
    <row r="27" spans="1:18" ht="15.75" customHeight="1" hidden="1">
      <c r="A27" s="115" t="s">
        <v>81</v>
      </c>
      <c r="B27" s="116" t="s">
        <v>82</v>
      </c>
      <c r="C27" s="58">
        <v>181.06461230708635</v>
      </c>
      <c r="D27" s="58">
        <v>301.81470389161075</v>
      </c>
      <c r="E27" s="58">
        <v>138.50300000000092</v>
      </c>
      <c r="F27" s="58">
        <v>83.48400000000302</v>
      </c>
      <c r="G27" s="58">
        <v>58.96700000000372</v>
      </c>
      <c r="H27" s="58">
        <v>148.1160000000028</v>
      </c>
      <c r="I27" s="58">
        <v>207.47600000000327</v>
      </c>
      <c r="J27" s="58">
        <v>22.470999999998604</v>
      </c>
      <c r="K27" s="58">
        <v>117.5159999999972</v>
      </c>
      <c r="L27" s="58">
        <v>27.185000000000464</v>
      </c>
      <c r="M27" s="58">
        <v>105.14371755470988</v>
      </c>
      <c r="N27" s="58">
        <v>64.18294353582058</v>
      </c>
      <c r="O27" s="58">
        <v>40.02750601149537</v>
      </c>
      <c r="P27" s="58">
        <v>0.5505484562991187</v>
      </c>
      <c r="Q27" s="58">
        <v>-37.19618095481023</v>
      </c>
      <c r="R27" s="58">
        <v>-72.3662152210325</v>
      </c>
    </row>
    <row r="28" spans="1:18" ht="15.75">
      <c r="A28" s="115" t="s">
        <v>83</v>
      </c>
      <c r="B28" s="116" t="s">
        <v>84</v>
      </c>
      <c r="C28" s="58">
        <v>1401.6850792893774</v>
      </c>
      <c r="D28" s="58">
        <v>1283.85729885088</v>
      </c>
      <c r="E28" s="58">
        <v>1326.224</v>
      </c>
      <c r="F28" s="58">
        <v>1594.6759999999997</v>
      </c>
      <c r="G28" s="58">
        <v>1803.9779999999998</v>
      </c>
      <c r="H28" s="58">
        <v>1891.554</v>
      </c>
      <c r="I28" s="58">
        <v>1771.215</v>
      </c>
      <c r="J28" s="58">
        <v>1983.835</v>
      </c>
      <c r="K28" s="58">
        <v>2121.109</v>
      </c>
      <c r="L28" s="58">
        <v>2254.235</v>
      </c>
      <c r="M28" s="58">
        <v>2427.6024926941495</v>
      </c>
      <c r="N28" s="58">
        <v>2638.3089614775054</v>
      </c>
      <c r="O28" s="58">
        <v>2866.01102650572</v>
      </c>
      <c r="P28" s="58">
        <v>3106.3370633507434</v>
      </c>
      <c r="Q28" s="58">
        <v>3360.0455454519474</v>
      </c>
      <c r="R28" s="58">
        <v>3627.016843835885</v>
      </c>
    </row>
    <row r="29" spans="1:18" ht="15.75">
      <c r="A29" s="115" t="s">
        <v>85</v>
      </c>
      <c r="B29" s="116" t="s">
        <v>86</v>
      </c>
      <c r="C29" s="58">
        <v>1445.0601477750467</v>
      </c>
      <c r="D29" s="58">
        <v>1435.283600372114</v>
      </c>
      <c r="E29" s="58">
        <v>1453.26</v>
      </c>
      <c r="F29" s="58">
        <v>1867.587</v>
      </c>
      <c r="G29" s="58">
        <v>1994.395</v>
      </c>
      <c r="H29" s="58">
        <v>2373.391999999999</v>
      </c>
      <c r="I29" s="58">
        <v>2250.5129999999995</v>
      </c>
      <c r="J29" s="58">
        <v>2360.0219999999995</v>
      </c>
      <c r="K29" s="58">
        <v>2656.391</v>
      </c>
      <c r="L29" s="58">
        <v>2775.767</v>
      </c>
      <c r="M29" s="58">
        <v>3084.0418993227627</v>
      </c>
      <c r="N29" s="58">
        <v>3314.596487912911</v>
      </c>
      <c r="O29" s="58">
        <v>3551.1325993628884</v>
      </c>
      <c r="P29" s="58">
        <v>3787.6128375735107</v>
      </c>
      <c r="Q29" s="58">
        <v>4041.1409069200577</v>
      </c>
      <c r="R29" s="58">
        <v>4312.9791046505115</v>
      </c>
    </row>
    <row r="30" spans="1:18" s="118" customFormat="1" ht="31.5">
      <c r="A30" s="105" t="s">
        <v>87</v>
      </c>
      <c r="B30" s="106" t="s">
        <v>88</v>
      </c>
      <c r="C30" s="117">
        <v>181.06461230708635</v>
      </c>
      <c r="D30" s="117">
        <v>301.81470389161075</v>
      </c>
      <c r="E30" s="117">
        <v>138.50300000000092</v>
      </c>
      <c r="F30" s="117">
        <v>83.48400000000302</v>
      </c>
      <c r="G30" s="117">
        <v>58.96700000000372</v>
      </c>
      <c r="H30" s="117">
        <v>148.1160000000028</v>
      </c>
      <c r="I30" s="117">
        <v>207.47600000000327</v>
      </c>
      <c r="J30" s="117">
        <v>22.470999999998604</v>
      </c>
      <c r="K30" s="117">
        <v>117.5159999999972</v>
      </c>
      <c r="L30" s="117">
        <v>27.185000000000464</v>
      </c>
      <c r="M30" s="117">
        <v>105.14371755470988</v>
      </c>
      <c r="N30" s="117">
        <v>64.18294353582058</v>
      </c>
      <c r="O30" s="117">
        <v>40.02750601149537</v>
      </c>
      <c r="P30" s="117">
        <v>0.5505484562991187</v>
      </c>
      <c r="Q30" s="117">
        <v>-37.19618095481023</v>
      </c>
      <c r="R30" s="117">
        <v>-72.3662152210325</v>
      </c>
    </row>
    <row r="31" spans="1:18" ht="15.75">
      <c r="A31" s="107"/>
      <c r="B31" s="108"/>
      <c r="C31" s="108"/>
      <c r="D31" s="108"/>
      <c r="E31" s="108"/>
      <c r="F31" s="108"/>
      <c r="G31" s="112"/>
      <c r="H31" s="112"/>
      <c r="I31" s="119"/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18" ht="15.75">
      <c r="A32" s="66" t="s">
        <v>59</v>
      </c>
      <c r="B32" s="67" t="s">
        <v>60</v>
      </c>
      <c r="C32" s="110"/>
      <c r="D32" s="110"/>
      <c r="E32" s="110"/>
      <c r="F32" s="110"/>
      <c r="G32" s="110"/>
      <c r="H32" s="120"/>
      <c r="I32" s="119"/>
      <c r="J32" s="119"/>
      <c r="K32" s="119"/>
      <c r="L32" s="119"/>
      <c r="M32" s="119"/>
      <c r="N32" s="119"/>
      <c r="O32" s="119"/>
      <c r="P32" s="119"/>
      <c r="Q32" s="119"/>
      <c r="R32" s="119"/>
    </row>
    <row r="33" spans="1:18" ht="15.75">
      <c r="A33" s="107"/>
      <c r="B33" s="108"/>
      <c r="N33" s="27"/>
      <c r="O33" s="27"/>
      <c r="P33" s="27"/>
      <c r="Q33" s="27"/>
      <c r="R33" s="27"/>
    </row>
    <row r="34" spans="1:18" ht="15.75">
      <c r="A34" s="100" t="s">
        <v>43</v>
      </c>
      <c r="B34" s="114" t="s">
        <v>44</v>
      </c>
      <c r="C34" s="121"/>
      <c r="D34" s="55">
        <v>39.23214093389704</v>
      </c>
      <c r="E34" s="55">
        <v>14.044321939923265</v>
      </c>
      <c r="F34" s="55">
        <v>20.514394582681163</v>
      </c>
      <c r="G34" s="55">
        <v>16.464810827832178</v>
      </c>
      <c r="H34" s="55">
        <v>9.868762727489045</v>
      </c>
      <c r="I34" s="55">
        <v>8.281959836387998</v>
      </c>
      <c r="J34" s="55">
        <v>11.792347810527293</v>
      </c>
      <c r="K34" s="55">
        <v>10.676626022804125</v>
      </c>
      <c r="L34" s="55">
        <v>7.938771507103448</v>
      </c>
      <c r="M34" s="55">
        <v>9.034225123241391</v>
      </c>
      <c r="N34" s="55">
        <v>8.890036971678295</v>
      </c>
      <c r="O34" s="55">
        <v>9.129244668430324</v>
      </c>
      <c r="P34" s="55">
        <v>9.139612657976759</v>
      </c>
      <c r="Q34" s="55">
        <v>9.18415917727733</v>
      </c>
      <c r="R34" s="55">
        <v>9.20067362969752</v>
      </c>
    </row>
    <row r="35" spans="1:18" ht="15.75">
      <c r="A35" s="103" t="s">
        <v>73</v>
      </c>
      <c r="B35" s="104" t="s">
        <v>74</v>
      </c>
      <c r="C35" s="122"/>
      <c r="D35" s="73">
        <v>26.695691884252938</v>
      </c>
      <c r="E35" s="73">
        <v>27.075544991147147</v>
      </c>
      <c r="F35" s="73">
        <v>17.34959062892889</v>
      </c>
      <c r="G35" s="73">
        <v>2.2773076031108674</v>
      </c>
      <c r="H35" s="73">
        <v>22.647489964007782</v>
      </c>
      <c r="I35" s="73">
        <v>4.183575822673546</v>
      </c>
      <c r="J35" s="73">
        <v>7.103653050206971</v>
      </c>
      <c r="K35" s="73">
        <v>8.378954835879249</v>
      </c>
      <c r="L35" s="73">
        <v>8.526974885451487</v>
      </c>
      <c r="M35" s="73">
        <v>9.139999999999993</v>
      </c>
      <c r="N35" s="73">
        <v>8.926000000000013</v>
      </c>
      <c r="O35" s="73">
        <v>8.417000000000009</v>
      </c>
      <c r="P35" s="73">
        <v>8.107099999999967</v>
      </c>
      <c r="Q35" s="73">
        <v>7.696000000000014</v>
      </c>
      <c r="R35" s="73">
        <v>7.589999999999986</v>
      </c>
    </row>
    <row r="36" spans="1:18" ht="15.75">
      <c r="A36" s="103" t="s">
        <v>75</v>
      </c>
      <c r="B36" s="104" t="s">
        <v>76</v>
      </c>
      <c r="C36" s="122"/>
      <c r="D36" s="58">
        <v>55.7617814173293</v>
      </c>
      <c r="E36" s="58">
        <v>22.639515760468875</v>
      </c>
      <c r="F36" s="58">
        <v>29.40298842398812</v>
      </c>
      <c r="G36" s="58">
        <v>14.616926372256533</v>
      </c>
      <c r="H36" s="58">
        <v>6.187550806414999</v>
      </c>
      <c r="I36" s="58">
        <v>5.590735517878032</v>
      </c>
      <c r="J36" s="58">
        <v>10.14004843977412</v>
      </c>
      <c r="K36" s="58">
        <v>10.969386523862967</v>
      </c>
      <c r="L36" s="58">
        <v>9.043823474897096</v>
      </c>
      <c r="M36" s="58">
        <v>10.295</v>
      </c>
      <c r="N36" s="58">
        <v>10.106999999999978</v>
      </c>
      <c r="O36" s="58">
        <v>8.973999999999993</v>
      </c>
      <c r="P36" s="58">
        <v>8.870999999999984</v>
      </c>
      <c r="Q36" s="58">
        <v>8.871000000000029</v>
      </c>
      <c r="R36" s="58">
        <v>8.871000000000006</v>
      </c>
    </row>
    <row r="37" spans="1:18" ht="15.75" customHeight="1" hidden="1">
      <c r="A37" s="103" t="s">
        <v>77</v>
      </c>
      <c r="B37" s="104" t="s">
        <v>78</v>
      </c>
      <c r="C37" s="122"/>
      <c r="D37" s="58">
        <v>190.31251624980564</v>
      </c>
      <c r="E37" s="58">
        <v>0.7701952355364083</v>
      </c>
      <c r="F37" s="58">
        <v>32.240871464120914</v>
      </c>
      <c r="G37" s="58">
        <v>42.158946679186116</v>
      </c>
      <c r="H37" s="58">
        <v>34.18689243345372</v>
      </c>
      <c r="I37" s="58">
        <v>5.258018992323743</v>
      </c>
      <c r="J37" s="58">
        <v>12.26921936711598</v>
      </c>
      <c r="K37" s="58">
        <v>22.016920104805138</v>
      </c>
      <c r="L37" s="58">
        <v>3.20713120888223</v>
      </c>
      <c r="M37" s="58">
        <v>13.03331845955964</v>
      </c>
      <c r="N37" s="58">
        <v>5.008685460802154</v>
      </c>
      <c r="O37" s="58">
        <v>7.408097711436934</v>
      </c>
      <c r="P37" s="58">
        <v>7.201601430978677</v>
      </c>
      <c r="Q37" s="58">
        <v>8.059442201916923</v>
      </c>
      <c r="R37" s="58">
        <v>8.644140118944854</v>
      </c>
    </row>
    <row r="38" spans="1:18" ht="15.75">
      <c r="A38" s="103" t="s">
        <v>79</v>
      </c>
      <c r="B38" s="104" t="s">
        <v>80</v>
      </c>
      <c r="C38" s="122"/>
      <c r="D38" s="58">
        <v>50.5806521932997</v>
      </c>
      <c r="E38" s="58">
        <v>16.760491552470103</v>
      </c>
      <c r="F38" s="58">
        <v>44.493851373437465</v>
      </c>
      <c r="G38" s="58">
        <v>19.676504658972572</v>
      </c>
      <c r="H38" s="58">
        <v>59.60532533772225</v>
      </c>
      <c r="I38" s="58">
        <v>0.05717494512227361</v>
      </c>
      <c r="J38" s="58">
        <v>17.500535708819285</v>
      </c>
      <c r="K38" s="58">
        <v>12.674498075147778</v>
      </c>
      <c r="L38" s="58">
        <v>5.639608282606279</v>
      </c>
      <c r="M38" s="58">
        <v>9.77281600604487</v>
      </c>
      <c r="N38" s="58">
        <v>9.450526742003241</v>
      </c>
      <c r="O38" s="58">
        <v>9.451103427415086</v>
      </c>
      <c r="P38" s="58">
        <v>9.47591387768334</v>
      </c>
      <c r="Q38" s="58">
        <v>9.483800107365049</v>
      </c>
      <c r="R38" s="58">
        <v>9.49162816478044</v>
      </c>
    </row>
    <row r="39" spans="1:18" ht="15.75" customHeight="1" hidden="1">
      <c r="A39" s="103" t="s">
        <v>81</v>
      </c>
      <c r="B39" s="104" t="s">
        <v>82</v>
      </c>
      <c r="C39" s="122"/>
      <c r="D39" s="73">
        <v>-229.23019709929403</v>
      </c>
      <c r="E39" s="73">
        <v>-55.17237410071919</v>
      </c>
      <c r="F39" s="73">
        <v>-79.41403040262549</v>
      </c>
      <c r="G39" s="73">
        <v>1480.1546713231482</v>
      </c>
      <c r="H39" s="73">
        <v>-88.94546143462551</v>
      </c>
      <c r="I39" s="73">
        <v>369.0088546129063</v>
      </c>
      <c r="J39" s="73">
        <v>-65.78714981730074</v>
      </c>
      <c r="K39" s="73">
        <v>500.7654310000073</v>
      </c>
      <c r="L39" s="73">
        <v>-20.17140994681298</v>
      </c>
      <c r="M39" s="73">
        <v>54.50212209964063</v>
      </c>
      <c r="N39" s="73">
        <v>-35.12974326245827</v>
      </c>
      <c r="O39" s="73">
        <v>-23.74054680449178</v>
      </c>
      <c r="P39" s="73">
        <v>-42.56593650077052</v>
      </c>
      <c r="Q39" s="73">
        <v>-51.35119270291737</v>
      </c>
      <c r="R39" s="73">
        <v>-70.90881375193386</v>
      </c>
    </row>
    <row r="40" spans="1:18" ht="15.75">
      <c r="A40" s="103" t="s">
        <v>83</v>
      </c>
      <c r="B40" s="104" t="s">
        <v>84</v>
      </c>
      <c r="C40" s="122"/>
      <c r="D40" s="73">
        <v>-11.683092010469531</v>
      </c>
      <c r="E40" s="73">
        <v>16.040883691420447</v>
      </c>
      <c r="F40" s="73">
        <v>30.792523432391185</v>
      </c>
      <c r="G40" s="73">
        <v>15.90462461061135</v>
      </c>
      <c r="H40" s="73">
        <v>10.31892911042187</v>
      </c>
      <c r="I40" s="73">
        <v>-7.238051171096016</v>
      </c>
      <c r="J40" s="73">
        <v>16.144558139752707</v>
      </c>
      <c r="K40" s="73">
        <v>7.785627332918343</v>
      </c>
      <c r="L40" s="73">
        <v>10.437504004369824</v>
      </c>
      <c r="M40" s="73">
        <v>14.152190976353364</v>
      </c>
      <c r="N40" s="73">
        <v>11.94</v>
      </c>
      <c r="O40" s="73">
        <v>10.80321864194067</v>
      </c>
      <c r="P40" s="73">
        <v>10.553091921659252</v>
      </c>
      <c r="Q40" s="73">
        <v>10.3307975427523</v>
      </c>
      <c r="R40" s="73">
        <v>10.104375987409098</v>
      </c>
    </row>
    <row r="41" spans="1:18" s="37" customFormat="1" ht="15.75">
      <c r="A41" s="123" t="s">
        <v>85</v>
      </c>
      <c r="B41" s="117" t="s">
        <v>86</v>
      </c>
      <c r="C41" s="124"/>
      <c r="D41" s="75">
        <v>8.48384715603947</v>
      </c>
      <c r="E41" s="75">
        <v>27.679174037133937</v>
      </c>
      <c r="F41" s="75">
        <v>44.1414836766546</v>
      </c>
      <c r="G41" s="75">
        <v>16.687210235311234</v>
      </c>
      <c r="H41" s="75">
        <v>19.486732580526024</v>
      </c>
      <c r="I41" s="75">
        <v>-9.323168090110157</v>
      </c>
      <c r="J41" s="75">
        <v>11.858661263374938</v>
      </c>
      <c r="K41" s="62">
        <v>13.387375202434582</v>
      </c>
      <c r="L41" s="75">
        <v>8.841028308645061</v>
      </c>
      <c r="M41" s="75">
        <v>16.66123252740237</v>
      </c>
      <c r="N41" s="75">
        <v>10.7</v>
      </c>
      <c r="O41" s="75">
        <v>9.278920211216835</v>
      </c>
      <c r="P41" s="75">
        <v>8.79247637832814</v>
      </c>
      <c r="Q41" s="75">
        <v>8.827483214972553</v>
      </c>
      <c r="R41" s="75">
        <v>8.861303975079359</v>
      </c>
    </row>
    <row r="42" spans="1:18" ht="15.75">
      <c r="A42" s="107"/>
      <c r="B42" s="108"/>
      <c r="C42" s="108"/>
      <c r="D42" s="108"/>
      <c r="E42" s="108"/>
      <c r="F42" s="108"/>
      <c r="G42" s="108"/>
      <c r="H42" s="125"/>
      <c r="I42" s="125"/>
      <c r="J42" s="125"/>
      <c r="K42" s="126"/>
      <c r="L42" s="126"/>
      <c r="M42" s="126"/>
      <c r="N42" s="125"/>
      <c r="O42" s="125"/>
      <c r="P42" s="125"/>
      <c r="Q42" s="125"/>
      <c r="R42" s="125"/>
    </row>
    <row r="43" spans="1:18" ht="15.75">
      <c r="A43" s="66" t="s">
        <v>61</v>
      </c>
      <c r="B43" s="67" t="s">
        <v>62</v>
      </c>
      <c r="C43" s="110"/>
      <c r="D43" s="110"/>
      <c r="E43" s="110"/>
      <c r="F43" s="110"/>
      <c r="G43" s="110"/>
      <c r="H43" s="125"/>
      <c r="I43" s="125"/>
      <c r="J43" s="125"/>
      <c r="K43" s="126"/>
      <c r="L43" s="126"/>
      <c r="M43" s="126"/>
      <c r="N43" s="125"/>
      <c r="O43" s="125"/>
      <c r="P43" s="125"/>
      <c r="Q43" s="125"/>
      <c r="R43" s="125"/>
    </row>
    <row r="44" spans="1:18" ht="15.7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65"/>
      <c r="L44" s="65"/>
      <c r="M44" s="65"/>
      <c r="N44" s="108"/>
      <c r="O44" s="108"/>
      <c r="P44" s="108"/>
      <c r="Q44" s="108"/>
      <c r="R44" s="108"/>
    </row>
    <row r="45" spans="1:18" ht="15.75">
      <c r="A45" s="100" t="s">
        <v>43</v>
      </c>
      <c r="B45" s="114" t="s">
        <v>44</v>
      </c>
      <c r="C45" s="121"/>
      <c r="D45" s="102">
        <v>2.1898992575285714</v>
      </c>
      <c r="E45" s="102">
        <v>-0.9453535780304168</v>
      </c>
      <c r="F45" s="102">
        <v>3.680560430316837</v>
      </c>
      <c r="G45" s="102">
        <v>8.376442453341149</v>
      </c>
      <c r="H45" s="102">
        <v>4.757990824065805</v>
      </c>
      <c r="I45" s="102">
        <v>2.8388727996884855</v>
      </c>
      <c r="J45" s="102">
        <v>6.844123467552943</v>
      </c>
      <c r="K45" s="55">
        <v>7.934637125891708</v>
      </c>
      <c r="L45" s="55">
        <v>6.066606794911555</v>
      </c>
      <c r="M45" s="102">
        <v>6.491986464658517</v>
      </c>
      <c r="N45" s="102">
        <v>6.06239662043675</v>
      </c>
      <c r="O45" s="102">
        <v>6.000808086185616</v>
      </c>
      <c r="P45" s="102">
        <v>5.958311427569796</v>
      </c>
      <c r="Q45" s="102">
        <v>5.991014743429068</v>
      </c>
      <c r="R45" s="102">
        <v>6.018553273087668</v>
      </c>
    </row>
    <row r="46" spans="1:18" ht="15.75">
      <c r="A46" s="103" t="s">
        <v>73</v>
      </c>
      <c r="B46" s="104" t="s">
        <v>74</v>
      </c>
      <c r="C46" s="122"/>
      <c r="D46" s="73">
        <v>-0.9225946199465485</v>
      </c>
      <c r="E46" s="73">
        <v>7.699877918130382</v>
      </c>
      <c r="F46" s="73">
        <v>1.786745015074298</v>
      </c>
      <c r="G46" s="73">
        <v>0.2674750139639581</v>
      </c>
      <c r="H46" s="73">
        <v>6.064515502629386</v>
      </c>
      <c r="I46" s="73">
        <v>-0.00881081464563227</v>
      </c>
      <c r="J46" s="73">
        <v>-1.9221856407686033</v>
      </c>
      <c r="K46" s="73">
        <v>0.2731456201023885</v>
      </c>
      <c r="L46" s="73">
        <v>1.4500932635010955</v>
      </c>
      <c r="M46" s="73">
        <v>2</v>
      </c>
      <c r="N46" s="73">
        <v>1.8</v>
      </c>
      <c r="O46" s="73">
        <v>1.8</v>
      </c>
      <c r="P46" s="73">
        <v>1.6999999999999904</v>
      </c>
      <c r="Q46" s="73">
        <v>1.6</v>
      </c>
      <c r="R46" s="73">
        <v>1.4999999999999902</v>
      </c>
    </row>
    <row r="47" spans="1:18" ht="15.75">
      <c r="A47" s="103" t="s">
        <v>75</v>
      </c>
      <c r="B47" s="104" t="s">
        <v>76</v>
      </c>
      <c r="C47" s="122"/>
      <c r="D47" s="73">
        <v>3.1837560761430295</v>
      </c>
      <c r="E47" s="73">
        <v>0.5564486990808248</v>
      </c>
      <c r="F47" s="73">
        <v>9.90448365743788</v>
      </c>
      <c r="G47" s="73">
        <v>4.940866310850489</v>
      </c>
      <c r="H47" s="73">
        <v>1.1107611443161192</v>
      </c>
      <c r="I47" s="73">
        <v>3.74999276039214</v>
      </c>
      <c r="J47" s="73">
        <v>7.399881574461764</v>
      </c>
      <c r="K47" s="73">
        <v>7.828328111477867</v>
      </c>
      <c r="L47" s="73">
        <v>7.176427569480359</v>
      </c>
      <c r="M47" s="73">
        <v>7.500000000000018</v>
      </c>
      <c r="N47" s="73">
        <v>6.9</v>
      </c>
      <c r="O47" s="73">
        <v>5.799999999999961</v>
      </c>
      <c r="P47" s="73">
        <v>5.699999999999994</v>
      </c>
      <c r="Q47" s="73">
        <v>5.700000000000016</v>
      </c>
      <c r="R47" s="73">
        <v>5.699999999999994</v>
      </c>
    </row>
    <row r="48" spans="1:18" ht="9.75" customHeight="1" hidden="1">
      <c r="A48" s="103" t="s">
        <v>77</v>
      </c>
      <c r="B48" s="104" t="s">
        <v>78</v>
      </c>
      <c r="C48" s="122"/>
      <c r="D48" s="73">
        <v>20.34250013608836</v>
      </c>
      <c r="E48" s="73">
        <v>-17.108676798270928</v>
      </c>
      <c r="F48" s="73">
        <v>8.19346605327118</v>
      </c>
      <c r="G48" s="73">
        <v>14.380245834073424</v>
      </c>
      <c r="H48" s="73">
        <v>52.376686375610944</v>
      </c>
      <c r="I48" s="73">
        <v>1.6755436131713042</v>
      </c>
      <c r="J48" s="73">
        <v>0.5693275835183975</v>
      </c>
      <c r="K48" s="73">
        <v>24.780832512768324</v>
      </c>
      <c r="L48" s="73">
        <v>3.419181493496115</v>
      </c>
      <c r="M48" s="73">
        <v>13.675886494173305</v>
      </c>
      <c r="N48" s="73">
        <v>5.477629389728089</v>
      </c>
      <c r="O48" s="73">
        <v>6.742023358256066</v>
      </c>
      <c r="P48" s="73">
        <v>6.182805411186698</v>
      </c>
      <c r="Q48" s="73">
        <v>6.564193401360119</v>
      </c>
      <c r="R48" s="73">
        <v>6.94710008376338</v>
      </c>
    </row>
    <row r="49" spans="1:18" ht="13.5" customHeight="1">
      <c r="A49" s="103" t="s">
        <v>79</v>
      </c>
      <c r="B49" s="104" t="s">
        <v>80</v>
      </c>
      <c r="C49" s="122"/>
      <c r="D49" s="73">
        <v>0.7946809880996275</v>
      </c>
      <c r="E49" s="73">
        <v>8.700097323122602</v>
      </c>
      <c r="F49" s="73">
        <v>22.3036985381037</v>
      </c>
      <c r="G49" s="73">
        <v>20.729140047944128</v>
      </c>
      <c r="H49" s="73">
        <v>43.987311698521815</v>
      </c>
      <c r="I49" s="73">
        <v>-4.012344135785484</v>
      </c>
      <c r="J49" s="73">
        <v>19.966432814580372</v>
      </c>
      <c r="K49" s="73">
        <v>17.010517430485137</v>
      </c>
      <c r="L49" s="73">
        <v>10.421509340980695</v>
      </c>
      <c r="M49" s="73">
        <v>8.685956441628573</v>
      </c>
      <c r="N49" s="73">
        <v>8.366858160399238</v>
      </c>
      <c r="O49" s="73">
        <v>8.36742913605455</v>
      </c>
      <c r="P49" s="73">
        <v>8.391993938300324</v>
      </c>
      <c r="Q49" s="73">
        <v>8.399802086500063</v>
      </c>
      <c r="R49" s="73">
        <v>8.407552638396453</v>
      </c>
    </row>
    <row r="50" spans="1:18" ht="15.75" customHeight="1" hidden="1">
      <c r="A50" s="103" t="s">
        <v>81</v>
      </c>
      <c r="B50" s="104" t="s">
        <v>82</v>
      </c>
      <c r="C50" s="122"/>
      <c r="D50" s="73">
        <v>66.6889515548912</v>
      </c>
      <c r="E50" s="73">
        <v>-54.10992300436733</v>
      </c>
      <c r="F50" s="73">
        <v>-39.724049298569376</v>
      </c>
      <c r="G50" s="73">
        <v>-29.367303914520637</v>
      </c>
      <c r="H50" s="73">
        <v>151.1845608560609</v>
      </c>
      <c r="I50" s="73">
        <v>40.076696643171125</v>
      </c>
      <c r="J50" s="73">
        <v>-89.16934970791887</v>
      </c>
      <c r="K50" s="73">
        <v>422.96738017891727</v>
      </c>
      <c r="L50" s="73">
        <v>-76.86697981551353</v>
      </c>
      <c r="M50" s="73">
        <v>286.77107800150117</v>
      </c>
      <c r="N50" s="73">
        <v>-38.95693910344762</v>
      </c>
      <c r="O50" s="73">
        <v>-37.635290925608665</v>
      </c>
      <c r="P50" s="73">
        <v>-98.62457467087505</v>
      </c>
      <c r="Q50" s="73">
        <v>-6856.204749868766</v>
      </c>
      <c r="R50" s="73">
        <v>94.55280989451704</v>
      </c>
    </row>
    <row r="51" spans="1:18" ht="15.75">
      <c r="A51" s="103" t="s">
        <v>83</v>
      </c>
      <c r="B51" s="104" t="s">
        <v>84</v>
      </c>
      <c r="C51" s="122"/>
      <c r="D51" s="73">
        <v>-8.406152150683766</v>
      </c>
      <c r="E51" s="73">
        <v>3.299954067094557</v>
      </c>
      <c r="F51" s="73">
        <v>20.24182943454498</v>
      </c>
      <c r="G51" s="73">
        <v>13.125048599213883</v>
      </c>
      <c r="H51" s="73">
        <v>4.854604657041284</v>
      </c>
      <c r="I51" s="73">
        <v>-6.361911951760302</v>
      </c>
      <c r="J51" s="73">
        <v>12.004189214748063</v>
      </c>
      <c r="K51" s="73">
        <v>6.91962789244065</v>
      </c>
      <c r="L51" s="73">
        <v>6.276245115173262</v>
      </c>
      <c r="M51" s="73">
        <v>7.690746204106902</v>
      </c>
      <c r="N51" s="73">
        <v>8.679611650485409</v>
      </c>
      <c r="O51" s="73">
        <v>8.630606511706528</v>
      </c>
      <c r="P51" s="73">
        <v>8.385384236920812</v>
      </c>
      <c r="Q51" s="73">
        <v>8.167448571325808</v>
      </c>
      <c r="R51" s="73">
        <v>7.94546665432263</v>
      </c>
    </row>
    <row r="52" spans="1:18" s="37" customFormat="1" ht="15.75">
      <c r="A52" s="123" t="s">
        <v>85</v>
      </c>
      <c r="B52" s="117" t="s">
        <v>86</v>
      </c>
      <c r="C52" s="124"/>
      <c r="D52" s="75">
        <v>-0.6765495137337818</v>
      </c>
      <c r="E52" s="75">
        <v>1.252463249996394</v>
      </c>
      <c r="F52" s="75">
        <v>28.510177119028945</v>
      </c>
      <c r="G52" s="75">
        <v>6.789938032337983</v>
      </c>
      <c r="H52" s="75">
        <v>19.003106205139876</v>
      </c>
      <c r="I52" s="75">
        <v>-5.177357975420815</v>
      </c>
      <c r="J52" s="75">
        <v>4.865957228418583</v>
      </c>
      <c r="K52" s="75">
        <v>12.557891409486889</v>
      </c>
      <c r="L52" s="75">
        <v>4.4939167464428165</v>
      </c>
      <c r="M52" s="75">
        <v>11.10593574038321</v>
      </c>
      <c r="N52" s="75">
        <v>7.475728155339811</v>
      </c>
      <c r="O52" s="75">
        <v>7.136196285506724</v>
      </c>
      <c r="P52" s="75">
        <v>6.659290566988374</v>
      </c>
      <c r="Q52" s="75">
        <v>6.693610995071153</v>
      </c>
      <c r="R52" s="75">
        <v>6.726768603018951</v>
      </c>
    </row>
    <row r="53" spans="1:18" s="118" customFormat="1" ht="31.5" customHeight="1" hidden="1">
      <c r="A53" s="127" t="s">
        <v>90</v>
      </c>
      <c r="B53" s="128" t="s">
        <v>88</v>
      </c>
      <c r="C53" s="129"/>
      <c r="D53" s="129">
        <v>66.6889515548912</v>
      </c>
      <c r="E53" s="129">
        <v>-54.10992300436733</v>
      </c>
      <c r="F53" s="129">
        <v>-39.724049298569376</v>
      </c>
      <c r="G53" s="129">
        <v>-29.367303914520637</v>
      </c>
      <c r="H53" s="129">
        <v>151.1845608560609</v>
      </c>
      <c r="I53" s="129">
        <v>40.076696643171125</v>
      </c>
      <c r="J53" s="129">
        <v>-89.16934970791887</v>
      </c>
      <c r="K53" s="129">
        <v>422.96738017891727</v>
      </c>
      <c r="L53" s="129">
        <v>-76.86697981551353</v>
      </c>
      <c r="M53" s="129">
        <v>286.77107800150117</v>
      </c>
      <c r="N53" s="129">
        <v>-38.95693910344762</v>
      </c>
      <c r="O53" s="129">
        <v>-37.635290925608665</v>
      </c>
      <c r="P53" s="129">
        <v>-98.62457467087505</v>
      </c>
      <c r="Q53" s="129">
        <v>-6856.204749868766</v>
      </c>
      <c r="R53" s="129">
        <v>94.55280989451704</v>
      </c>
    </row>
    <row r="54" spans="1:18" ht="15.7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12"/>
      <c r="O54" s="108"/>
      <c r="P54" s="108"/>
      <c r="Q54" s="108"/>
      <c r="R54" s="108"/>
    </row>
    <row r="55" spans="1:18" ht="15.75">
      <c r="A55" s="66" t="s">
        <v>63</v>
      </c>
      <c r="B55" s="67" t="s">
        <v>64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:18" ht="15.75">
      <c r="A56" s="107"/>
      <c r="B56" s="108"/>
      <c r="C56" s="108"/>
      <c r="D56" s="108"/>
      <c r="E56" s="108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ht="15.75">
      <c r="A57" s="113" t="s">
        <v>43</v>
      </c>
      <c r="B57" s="114" t="s">
        <v>44</v>
      </c>
      <c r="C57" s="55">
        <v>100</v>
      </c>
      <c r="D57" s="102">
        <v>100</v>
      </c>
      <c r="E57" s="55">
        <v>100</v>
      </c>
      <c r="F57" s="102">
        <v>100</v>
      </c>
      <c r="G57" s="102">
        <v>100</v>
      </c>
      <c r="H57" s="102">
        <v>100</v>
      </c>
      <c r="I57" s="102">
        <v>100</v>
      </c>
      <c r="J57" s="102">
        <v>100</v>
      </c>
      <c r="K57" s="102">
        <v>100</v>
      </c>
      <c r="L57" s="102">
        <v>100</v>
      </c>
      <c r="M57" s="102">
        <v>100</v>
      </c>
      <c r="N57" s="102">
        <v>100</v>
      </c>
      <c r="O57" s="102">
        <v>100</v>
      </c>
      <c r="P57" s="102">
        <v>100</v>
      </c>
      <c r="Q57" s="102">
        <v>100</v>
      </c>
      <c r="R57" s="102">
        <v>100</v>
      </c>
    </row>
    <row r="58" spans="1:18" ht="15.75">
      <c r="A58" s="115" t="s">
        <v>73</v>
      </c>
      <c r="B58" s="104" t="s">
        <v>74</v>
      </c>
      <c r="C58" s="58">
        <v>22.09154104868802</v>
      </c>
      <c r="D58" s="73">
        <v>20.1024207426483</v>
      </c>
      <c r="E58" s="58">
        <v>22.399414789445263</v>
      </c>
      <c r="F58" s="74">
        <v>21.811188322948443</v>
      </c>
      <c r="G58" s="73">
        <v>19.154194313622458</v>
      </c>
      <c r="H58" s="73">
        <v>21.381999728853728</v>
      </c>
      <c r="I58" s="73">
        <v>20.57270844891762</v>
      </c>
      <c r="J58" s="73">
        <v>19.709866293804083</v>
      </c>
      <c r="K58" s="73">
        <v>19.300685118800754</v>
      </c>
      <c r="L58" s="73">
        <v>19.40586260074535</v>
      </c>
      <c r="M58" s="73">
        <v>19.424688365982533</v>
      </c>
      <c r="N58" s="73">
        <v>19.43110374279086</v>
      </c>
      <c r="O58" s="73">
        <v>19.304284391254352</v>
      </c>
      <c r="P58" s="73">
        <v>19.121656677065765</v>
      </c>
      <c r="Q58" s="73">
        <v>18.861032158975018</v>
      </c>
      <c r="R58" s="73">
        <v>18.582838205425304</v>
      </c>
    </row>
    <row r="59" spans="1:18" ht="15.75">
      <c r="A59" s="115" t="s">
        <v>75</v>
      </c>
      <c r="B59" s="104" t="s">
        <v>76</v>
      </c>
      <c r="C59" s="58">
        <v>52.47489117349937</v>
      </c>
      <c r="D59" s="73">
        <v>58.704710521870865</v>
      </c>
      <c r="E59" s="58">
        <v>63.12911637155716</v>
      </c>
      <c r="F59" s="58">
        <v>67.78523298675867</v>
      </c>
      <c r="G59" s="73">
        <v>66.70972118655514</v>
      </c>
      <c r="H59" s="73">
        <v>64.47457613907179</v>
      </c>
      <c r="I59" s="73">
        <v>62.87213425961864</v>
      </c>
      <c r="J59" s="73">
        <v>61.94287935166067</v>
      </c>
      <c r="K59" s="73">
        <v>62.106729922894054</v>
      </c>
      <c r="L59" s="73">
        <v>62.742564138498466</v>
      </c>
      <c r="M59" s="73">
        <v>63.46806338866349</v>
      </c>
      <c r="N59" s="73">
        <v>64.17738711350776</v>
      </c>
      <c r="O59" s="73">
        <v>64.08608988870395</v>
      </c>
      <c r="P59" s="73">
        <v>63.928362235791255</v>
      </c>
      <c r="Q59" s="73">
        <v>63.745004563091314</v>
      </c>
      <c r="R59" s="73">
        <v>63.55256026461875</v>
      </c>
    </row>
    <row r="60" spans="1:18" ht="15.75" hidden="1">
      <c r="A60" s="115" t="s">
        <v>77</v>
      </c>
      <c r="B60" s="104" t="s">
        <v>78</v>
      </c>
      <c r="C60" s="58">
        <v>9.176258713277441</v>
      </c>
      <c r="D60" s="73">
        <v>19.133389308978245</v>
      </c>
      <c r="E60" s="58">
        <v>16.906368886992396</v>
      </c>
      <c r="F60" s="58">
        <v>18.551418381610183</v>
      </c>
      <c r="G60" s="73">
        <v>22.6441796263525</v>
      </c>
      <c r="H60" s="73">
        <v>27.656196541520938</v>
      </c>
      <c r="I60" s="73">
        <v>26.88385457024762</v>
      </c>
      <c r="J60" s="73">
        <v>26.998532773426138</v>
      </c>
      <c r="K60" s="73">
        <v>29.764891962674554</v>
      </c>
      <c r="L60" s="73">
        <v>28.460108145735123</v>
      </c>
      <c r="M60" s="73">
        <v>29.503951294139775</v>
      </c>
      <c r="N60" s="73">
        <v>28.452292123869583</v>
      </c>
      <c r="O60" s="73">
        <v>28.003552868344872</v>
      </c>
      <c r="P60" s="73">
        <v>27.50628887287182</v>
      </c>
      <c r="Q60" s="73">
        <v>27.222943832184594</v>
      </c>
      <c r="R60" s="73">
        <v>27.084204024083007</v>
      </c>
    </row>
    <row r="61" spans="1:18" ht="15.75">
      <c r="A61" s="115" t="s">
        <v>79</v>
      </c>
      <c r="B61" s="104" t="s">
        <v>80</v>
      </c>
      <c r="C61" s="58">
        <v>13.758696236027742</v>
      </c>
      <c r="D61" s="73">
        <v>14.880137866544596</v>
      </c>
      <c r="E61" s="58">
        <v>15.234534978264957</v>
      </c>
      <c r="F61" s="58">
        <v>18.2658398651508</v>
      </c>
      <c r="G61" s="73">
        <v>18.769548107997007</v>
      </c>
      <c r="H61" s="73">
        <v>27.266347211438696</v>
      </c>
      <c r="I61" s="73">
        <v>25.19527423747795</v>
      </c>
      <c r="J61" s="73">
        <v>26.481760855866842</v>
      </c>
      <c r="K61" s="73">
        <v>26.95979467214783</v>
      </c>
      <c r="L61" s="73">
        <v>26.385534213327272</v>
      </c>
      <c r="M61" s="73">
        <v>26.564268138256214</v>
      </c>
      <c r="N61" s="73">
        <v>26.701002415897555</v>
      </c>
      <c r="O61" s="73">
        <v>26.77975263108819</v>
      </c>
      <c r="P61" s="73">
        <v>26.862271372486862</v>
      </c>
      <c r="Q61" s="73">
        <v>26.935991187146534</v>
      </c>
      <c r="R61" s="73">
        <v>27.00775950626359</v>
      </c>
    </row>
    <row r="62" spans="1:18" ht="15.75" customHeight="1" hidden="1">
      <c r="A62" s="115" t="s">
        <v>81</v>
      </c>
      <c r="C62" s="58">
        <v>-4.582437522750303</v>
      </c>
      <c r="D62" s="58">
        <v>4.253251442433647</v>
      </c>
      <c r="E62" s="58">
        <v>1.6718339087274363</v>
      </c>
      <c r="F62" s="58">
        <v>0.2855785164593832</v>
      </c>
      <c r="G62" s="58">
        <v>3.874631518355496</v>
      </c>
      <c r="H62" s="58">
        <v>0.38984933008224115</v>
      </c>
      <c r="I62" s="58">
        <v>1.6885803327696762</v>
      </c>
      <c r="J62" s="58">
        <v>0.5167719175592912</v>
      </c>
      <c r="K62" s="58">
        <v>2.805097290526728</v>
      </c>
      <c r="L62" s="58">
        <v>2.0745739324078487</v>
      </c>
      <c r="M62" s="58">
        <v>2.9396831558835617</v>
      </c>
      <c r="N62" s="58">
        <v>1.7512897079720258</v>
      </c>
      <c r="O62" s="58">
        <v>1.2238002372566859</v>
      </c>
      <c r="P62" s="58">
        <v>0.644017500384957</v>
      </c>
      <c r="Q62" s="58">
        <v>0.28695264503806284</v>
      </c>
      <c r="R62" s="58">
        <v>0.07644451781941468</v>
      </c>
    </row>
    <row r="63" spans="1:18" ht="15.75" customHeight="1" hidden="1">
      <c r="A63" s="115" t="s">
        <v>83</v>
      </c>
      <c r="B63" s="104" t="s">
        <v>84</v>
      </c>
      <c r="C63" s="58">
        <v>73.23420226391842</v>
      </c>
      <c r="D63" s="58">
        <v>46.453485952642644</v>
      </c>
      <c r="E63" s="58">
        <v>47.26674216478108</v>
      </c>
      <c r="F63" s="58">
        <v>51.297909295960075</v>
      </c>
      <c r="G63" s="58">
        <v>51.05117054667107</v>
      </c>
      <c r="H63" s="58">
        <v>51.26034301952838</v>
      </c>
      <c r="I63" s="58">
        <v>43.91321807727056</v>
      </c>
      <c r="J63" s="58">
        <v>45.62281238357627</v>
      </c>
      <c r="K63" s="58">
        <v>44.431092907029814</v>
      </c>
      <c r="L63" s="58">
        <v>45.459652100225284</v>
      </c>
      <c r="M63" s="58">
        <v>47.593486195715265</v>
      </c>
      <c r="N63" s="58">
        <v>48.92655924190796</v>
      </c>
      <c r="O63" s="58">
        <v>49.67706188703493</v>
      </c>
      <c r="P63" s="58">
        <v>50.32043504136381</v>
      </c>
      <c r="Q63" s="58">
        <v>50.84889394804583</v>
      </c>
      <c r="R63" s="58">
        <v>51.2696996429237</v>
      </c>
    </row>
    <row r="64" spans="1:18" ht="15.75" customHeight="1" hidden="1">
      <c r="A64" s="115" t="s">
        <v>85</v>
      </c>
      <c r="B64" s="104" t="s">
        <v>86</v>
      </c>
      <c r="C64" s="58">
        <v>56.97689319938324</v>
      </c>
      <c r="D64" s="58">
        <v>44.39400652614005</v>
      </c>
      <c r="E64" s="58">
        <v>49.7016422127759</v>
      </c>
      <c r="F64" s="58">
        <v>59.44574898727738</v>
      </c>
      <c r="G64" s="58">
        <v>59.55926567320119</v>
      </c>
      <c r="H64" s="58">
        <v>64.77311542897482</v>
      </c>
      <c r="I64" s="58">
        <v>54.24191535605443</v>
      </c>
      <c r="J64" s="58">
        <v>54.27409080246714</v>
      </c>
      <c r="K64" s="58">
        <v>55.60339991139918</v>
      </c>
      <c r="L64" s="58">
        <v>56.068186985204235</v>
      </c>
      <c r="M64" s="58">
        <v>59.99018924450108</v>
      </c>
      <c r="N64" s="58">
        <v>60.98734222207616</v>
      </c>
      <c r="O64" s="58">
        <v>61.07098903533809</v>
      </c>
      <c r="P64" s="58">
        <v>60.87674282709264</v>
      </c>
      <c r="Q64" s="58">
        <v>60.67787450229676</v>
      </c>
      <c r="R64" s="58">
        <v>60.48930213705076</v>
      </c>
    </row>
    <row r="65" spans="1:18" s="118" customFormat="1" ht="30.75" customHeight="1">
      <c r="A65" s="130" t="s">
        <v>91</v>
      </c>
      <c r="B65" s="131" t="s">
        <v>92</v>
      </c>
      <c r="C65" s="104">
        <v>16.25730906453518</v>
      </c>
      <c r="D65" s="104">
        <v>2.059479426502591</v>
      </c>
      <c r="E65" s="104">
        <v>-2.434900047994823</v>
      </c>
      <c r="F65" s="104">
        <v>-8.147839691317309</v>
      </c>
      <c r="G65" s="104">
        <v>-8.508095126530122</v>
      </c>
      <c r="H65" s="104">
        <v>-13.512772409446441</v>
      </c>
      <c r="I65" s="104">
        <v>-10.32869727878387</v>
      </c>
      <c r="J65" s="104">
        <v>-8.651278418890875</v>
      </c>
      <c r="K65" s="104">
        <v>-11.172307004369365</v>
      </c>
      <c r="L65" s="104">
        <v>-10.608534884978951</v>
      </c>
      <c r="M65" s="104">
        <v>-12.396703048785817</v>
      </c>
      <c r="N65" s="104">
        <v>-12.060782980168199</v>
      </c>
      <c r="O65" s="104">
        <v>-11.393927148303156</v>
      </c>
      <c r="P65" s="104">
        <v>-10.556307785728833</v>
      </c>
      <c r="Q65" s="104">
        <v>-9.828980554250933</v>
      </c>
      <c r="R65" s="104">
        <v>-9.21960249412706</v>
      </c>
    </row>
    <row r="66" spans="1:18" s="118" customFormat="1" ht="36" customHeight="1">
      <c r="A66" s="105" t="s">
        <v>87</v>
      </c>
      <c r="B66" s="132" t="s">
        <v>88</v>
      </c>
      <c r="C66" s="117">
        <v>-4.582437522750303</v>
      </c>
      <c r="D66" s="129">
        <v>4.253251442433647</v>
      </c>
      <c r="E66" s="129">
        <v>1.6718339087274363</v>
      </c>
      <c r="F66" s="129">
        <v>0.2855785164593832</v>
      </c>
      <c r="G66" s="129">
        <v>3.874631518355496</v>
      </c>
      <c r="H66" s="129">
        <v>0.38984933008224115</v>
      </c>
      <c r="I66" s="129">
        <v>1.6885803327696762</v>
      </c>
      <c r="J66" s="129">
        <v>0.5167719175592912</v>
      </c>
      <c r="K66" s="129">
        <v>2.805097290526728</v>
      </c>
      <c r="L66" s="129">
        <v>2.0745739324078487</v>
      </c>
      <c r="M66" s="129">
        <v>2.9396831558835617</v>
      </c>
      <c r="N66" s="129">
        <v>1.7512897079720258</v>
      </c>
      <c r="O66" s="129">
        <v>1.2238002372566859</v>
      </c>
      <c r="P66" s="129">
        <v>0.644017500384957</v>
      </c>
      <c r="Q66" s="129">
        <v>0.28695264503806284</v>
      </c>
      <c r="R66" s="129">
        <v>0.07644451781941468</v>
      </c>
    </row>
    <row r="67" spans="1:15" ht="15.75" customHeight="1" hidden="1">
      <c r="A67" s="133" t="s">
        <v>93</v>
      </c>
      <c r="B67" s="67" t="s">
        <v>66</v>
      </c>
      <c r="C67" s="110"/>
      <c r="D67" s="110"/>
      <c r="E67" s="110"/>
      <c r="F67" s="110"/>
      <c r="G67" s="110"/>
      <c r="H67" s="110"/>
      <c r="I67" s="110"/>
      <c r="N67" s="27"/>
      <c r="O67" s="27"/>
    </row>
    <row r="68" spans="1:15" ht="15.75" customHeight="1" hidden="1">
      <c r="A68" s="107"/>
      <c r="B68" s="108"/>
      <c r="C68" s="108"/>
      <c r="D68" s="108"/>
      <c r="E68" s="108"/>
      <c r="F68" s="108"/>
      <c r="G68" s="108"/>
      <c r="H68" s="108"/>
      <c r="I68" s="108"/>
      <c r="N68" s="27"/>
      <c r="O68" s="27"/>
    </row>
    <row r="69" spans="1:15" ht="15.75" customHeight="1" hidden="1">
      <c r="A69" s="134" t="s">
        <v>43</v>
      </c>
      <c r="B69" s="135" t="s">
        <v>44</v>
      </c>
      <c r="C69" s="102">
        <v>100</v>
      </c>
      <c r="D69" s="102">
        <v>100</v>
      </c>
      <c r="E69" s="102">
        <v>100</v>
      </c>
      <c r="F69" s="102">
        <v>100</v>
      </c>
      <c r="G69" s="102">
        <v>100</v>
      </c>
      <c r="H69" s="102">
        <v>100</v>
      </c>
      <c r="I69" s="102"/>
      <c r="J69" s="102"/>
      <c r="K69" s="102"/>
      <c r="L69" s="102"/>
      <c r="M69" s="102"/>
      <c r="N69" s="102"/>
      <c r="O69" s="102"/>
    </row>
    <row r="70" spans="1:15" ht="15.75" customHeight="1" hidden="1">
      <c r="A70" s="136" t="e">
        <v>#REF!</v>
      </c>
      <c r="B70" s="137" t="s">
        <v>74</v>
      </c>
      <c r="C70" s="73">
        <v>22.77980861310994</v>
      </c>
      <c r="D70" s="73">
        <v>22.08598255639097</v>
      </c>
      <c r="E70" s="73">
        <v>24.01358957854698</v>
      </c>
      <c r="F70" s="73">
        <v>23.57496052474547</v>
      </c>
      <c r="G70" s="73">
        <v>21.811029333130037</v>
      </c>
      <c r="H70" s="73">
        <v>22.083052955046067</v>
      </c>
      <c r="I70" s="73"/>
      <c r="J70" s="73"/>
      <c r="K70" s="73"/>
      <c r="L70" s="73"/>
      <c r="M70" s="73"/>
      <c r="N70" s="73"/>
      <c r="O70" s="73"/>
    </row>
    <row r="71" spans="1:15" ht="15.75" customHeight="1" hidden="1">
      <c r="A71" s="136" t="s">
        <v>75</v>
      </c>
      <c r="B71" s="137" t="s">
        <v>76</v>
      </c>
      <c r="C71" s="73">
        <v>60.14935508091938</v>
      </c>
      <c r="D71" s="73">
        <v>60.7343429037548</v>
      </c>
      <c r="E71" s="73">
        <v>61.65515760317999</v>
      </c>
      <c r="F71" s="73">
        <v>65.35630433585172</v>
      </c>
      <c r="G71" s="73">
        <v>63.28448360752065</v>
      </c>
      <c r="H71" s="73">
        <v>61.08118584412027</v>
      </c>
      <c r="I71" s="73"/>
      <c r="J71" s="73"/>
      <c r="K71" s="73"/>
      <c r="L71" s="73"/>
      <c r="M71" s="73"/>
      <c r="N71" s="73"/>
      <c r="O71" s="73"/>
    </row>
    <row r="72" spans="1:15" ht="15.75" customHeight="1" hidden="1">
      <c r="A72" s="136" t="s">
        <v>77</v>
      </c>
      <c r="B72" s="137" t="s">
        <v>78</v>
      </c>
      <c r="C72" s="73">
        <v>18.37678717175586</v>
      </c>
      <c r="D72" s="73">
        <v>21.64116540661889</v>
      </c>
      <c r="E72" s="73">
        <v>18.10985048132239</v>
      </c>
      <c r="F72" s="73">
        <v>18.898118269698696</v>
      </c>
      <c r="G72" s="73">
        <v>19.945030161145432</v>
      </c>
      <c r="H72" s="73">
        <v>29.011224649401925</v>
      </c>
      <c r="I72" s="73"/>
      <c r="J72" s="73"/>
      <c r="K72" s="73"/>
      <c r="L72" s="73"/>
      <c r="M72" s="73"/>
      <c r="N72" s="73"/>
      <c r="O72" s="73"/>
    </row>
    <row r="73" spans="1:15" ht="15.75" customHeight="1" hidden="1">
      <c r="A73" s="136" t="s">
        <v>79</v>
      </c>
      <c r="B73" s="137" t="s">
        <v>80</v>
      </c>
      <c r="C73" s="73">
        <v>12.925234114643782</v>
      </c>
      <c r="D73" s="73">
        <v>12.748763417398537</v>
      </c>
      <c r="E73" s="73">
        <v>13.990174860826396</v>
      </c>
      <c r="F73" s="73">
        <v>16.50309490585611</v>
      </c>
      <c r="G73" s="73">
        <v>18.384110153564016</v>
      </c>
      <c r="H73" s="73">
        <v>25.268512484424953</v>
      </c>
      <c r="I73" s="73"/>
      <c r="J73" s="73"/>
      <c r="K73" s="73"/>
      <c r="L73" s="73"/>
      <c r="M73" s="73"/>
      <c r="N73" s="73"/>
      <c r="O73" s="73"/>
    </row>
    <row r="74" spans="1:15" ht="15.75" customHeight="1" hidden="1">
      <c r="A74" s="136" t="s">
        <v>81</v>
      </c>
      <c r="B74" s="137" t="s">
        <v>82</v>
      </c>
      <c r="C74" s="73">
        <v>5.451553057112079</v>
      </c>
      <c r="D74" s="73">
        <v>8.892401989220353</v>
      </c>
      <c r="E74" s="73">
        <v>4.119675620495997</v>
      </c>
      <c r="F74" s="73">
        <v>2.3950233638425895</v>
      </c>
      <c r="G74" s="73">
        <v>1.5609200075814151</v>
      </c>
      <c r="H74" s="73">
        <v>3.7427121649769717</v>
      </c>
      <c r="I74" s="73"/>
      <c r="J74" s="73"/>
      <c r="K74" s="73"/>
      <c r="L74" s="73"/>
      <c r="M74" s="73"/>
      <c r="N74" s="73"/>
      <c r="O74" s="73"/>
    </row>
    <row r="75" spans="1:15" ht="15.75" customHeight="1" hidden="1">
      <c r="A75" s="136" t="s">
        <v>83</v>
      </c>
      <c r="B75" s="137" t="s">
        <v>84</v>
      </c>
      <c r="C75" s="73">
        <v>42.20239660165407</v>
      </c>
      <c r="D75" s="73">
        <v>37.826438046161634</v>
      </c>
      <c r="E75" s="73">
        <v>39.447612543530795</v>
      </c>
      <c r="F75" s="73">
        <v>45.748721644373845</v>
      </c>
      <c r="G75" s="73">
        <v>47.75324085397813</v>
      </c>
      <c r="H75" s="73">
        <v>47.79728163406193</v>
      </c>
      <c r="I75" s="73"/>
      <c r="J75" s="73"/>
      <c r="K75" s="73"/>
      <c r="L75" s="73"/>
      <c r="M75" s="73"/>
      <c r="N75" s="73"/>
      <c r="O75" s="73"/>
    </row>
    <row r="76" spans="1:15" ht="15.75" customHeight="1" hidden="1">
      <c r="A76" s="136" t="s">
        <v>85</v>
      </c>
      <c r="B76" s="137" t="s">
        <v>86</v>
      </c>
      <c r="C76" s="73">
        <v>43.50834746743924</v>
      </c>
      <c r="D76" s="73">
        <v>42.2879289129263</v>
      </c>
      <c r="E76" s="73">
        <v>43.22621020658016</v>
      </c>
      <c r="F76" s="73">
        <v>53.57810477466973</v>
      </c>
      <c r="G76" s="73">
        <v>52.793783955774245</v>
      </c>
      <c r="H76" s="73">
        <v>59.97274508263018</v>
      </c>
      <c r="I76" s="73"/>
      <c r="J76" s="73"/>
      <c r="K76" s="73"/>
      <c r="L76" s="73"/>
      <c r="M76" s="73"/>
      <c r="N76" s="73"/>
      <c r="O76" s="73"/>
    </row>
    <row r="77" spans="1:15" s="118" customFormat="1" ht="15.75" customHeight="1" hidden="1">
      <c r="A77" s="103" t="s">
        <v>94</v>
      </c>
      <c r="B77" s="129" t="s">
        <v>92</v>
      </c>
      <c r="C77" s="104">
        <v>-1.3059508657851708</v>
      </c>
      <c r="D77" s="104">
        <v>-4.461490866764663</v>
      </c>
      <c r="E77" s="104">
        <v>-3.778597663049368</v>
      </c>
      <c r="F77" s="104">
        <v>-7.829383130295888</v>
      </c>
      <c r="G77" s="104">
        <v>-5.040543101796118</v>
      </c>
      <c r="H77" s="104">
        <v>-12.175463448568252</v>
      </c>
      <c r="I77" s="104"/>
      <c r="J77" s="104"/>
      <c r="K77" s="104"/>
      <c r="L77" s="104"/>
      <c r="M77" s="104"/>
      <c r="N77" s="104"/>
      <c r="O77" s="104"/>
    </row>
    <row r="78" spans="1:15" s="118" customFormat="1" ht="31.5" customHeight="1" hidden="1">
      <c r="A78" s="127" t="s">
        <v>87</v>
      </c>
      <c r="B78" s="128" t="s">
        <v>88</v>
      </c>
      <c r="C78" s="129">
        <v>5.451553057112079</v>
      </c>
      <c r="D78" s="129">
        <v>8.892401989220353</v>
      </c>
      <c r="E78" s="129">
        <v>4.119675620495997</v>
      </c>
      <c r="F78" s="129">
        <v>2.3950233638425895</v>
      </c>
      <c r="G78" s="129">
        <v>1.5609200075814151</v>
      </c>
      <c r="H78" s="129">
        <v>3.7427121649769717</v>
      </c>
      <c r="I78" s="129"/>
      <c r="J78" s="129"/>
      <c r="K78" s="129"/>
      <c r="L78" s="129"/>
      <c r="M78" s="129"/>
      <c r="N78" s="129"/>
      <c r="O78" s="129"/>
    </row>
  </sheetData>
  <mergeCells count="4">
    <mergeCell ref="C1:R1"/>
    <mergeCell ref="C2:R2"/>
    <mergeCell ref="C3:R3"/>
    <mergeCell ref="C4:R4"/>
  </mergeCells>
  <printOptions horizontalCentered="1"/>
  <pageMargins left="0.7480314960629921" right="0.7480314960629921" top="0.5905511811023623" bottom="0.5905511811023623" header="0" footer="0.2755905511811024"/>
  <pageSetup fitToHeight="1" fitToWidth="1" horizontalDpi="600" verticalDpi="600" orientation="landscape" paperSize="9" scale="56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“Par valsts budžetu 2004. gadam” paskaidrojumi. 1. daļa. Makroekonomiskās stratēģijas apraksts. Tabulas</dc:title>
  <dc:subject>paskaidrojuma raksts</dc:subject>
  <dc:creator>Zane Adijāne</dc:creator>
  <cp:keywords/>
  <dc:description>Zane.Adijane@fm.gov.lv,
t. 7095437</dc:description>
  <cp:lastModifiedBy>Lilita Rašmane</cp:lastModifiedBy>
  <cp:lastPrinted>2003-09-12T10:04:22Z</cp:lastPrinted>
  <dcterms:created xsi:type="dcterms:W3CDTF">1999-04-07T16:17:02Z</dcterms:created>
  <dcterms:modified xsi:type="dcterms:W3CDTF">2003-09-24T13:04:29Z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